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23-2024" sheetId="1" r:id="rId1"/>
    <sheet name="2022-2023" sheetId="2" r:id="rId2"/>
    <sheet name="2021-2022" sheetId="3" r:id="rId3"/>
    <sheet name="2020-2021" sheetId="4" r:id="rId4"/>
    <sheet name="2019-2020" sheetId="5" r:id="rId5"/>
    <sheet name="2018-2019" sheetId="6" r:id="rId6"/>
    <sheet name="2017-2018" sheetId="7" r:id="rId7"/>
    <sheet name="2016-2017" sheetId="8" r:id="rId8"/>
    <sheet name="2015-2016" sheetId="9" r:id="rId9"/>
    <sheet name="2014-2015" sheetId="10" r:id="rId10"/>
    <sheet name="2013-2014" sheetId="11" r:id="rId11"/>
    <sheet name="2012-2013" sheetId="12" r:id="rId12"/>
    <sheet name="2011-2012" sheetId="13" r:id="rId13"/>
    <sheet name="2010-2011" sheetId="14" r:id="rId14"/>
    <sheet name="2009-2010" sheetId="15" r:id="rId15"/>
    <sheet name="2008-2009" sheetId="16" r:id="rId16"/>
    <sheet name="2007-2008" sheetId="17" r:id="rId17"/>
    <sheet name="2006-2007" sheetId="18" r:id="rId18"/>
    <sheet name="2005-2006" sheetId="19" r:id="rId19"/>
    <sheet name="2004-2005" sheetId="20" r:id="rId20"/>
    <sheet name="2003-2004" sheetId="21" r:id="rId21"/>
    <sheet name="2002-2003" sheetId="22" r:id="rId22"/>
    <sheet name="2000-2001" sheetId="23" r:id="rId23"/>
  </sheets>
  <definedNames>
    <definedName name="_xlnm.Print_Area" localSheetId="13">'2010-2011'!$A$1:$H$15</definedName>
    <definedName name="_xlnm.Print_Area" localSheetId="11">'2012-2013'!$A$1:$H$15</definedName>
  </definedNames>
  <calcPr fullCalcOnLoad="1"/>
</workbook>
</file>

<file path=xl/sharedStrings.xml><?xml version="1.0" encoding="utf-8"?>
<sst xmlns="http://schemas.openxmlformats.org/spreadsheetml/2006/main" count="1307" uniqueCount="114">
  <si>
    <t>Sij</t>
  </si>
  <si>
    <t xml:space="preserve">Nimi                          </t>
  </si>
  <si>
    <t>Summa</t>
  </si>
  <si>
    <t>Vp:t</t>
  </si>
  <si>
    <t>Kerrat</t>
  </si>
  <si>
    <t>p/kerta</t>
  </si>
  <si>
    <t xml:space="preserve">Manner, Kari       </t>
  </si>
  <si>
    <t xml:space="preserve">Ristioja, Juha     </t>
  </si>
  <si>
    <t xml:space="preserve">Hirvonen, Raija    </t>
  </si>
  <si>
    <t>Pulkkinen, Jyri</t>
  </si>
  <si>
    <t>Karhemaa, Maija-Liisa</t>
  </si>
  <si>
    <t>Tarma, Heikki</t>
  </si>
  <si>
    <t xml:space="preserve">Särkinen, Eero    </t>
  </si>
  <si>
    <t>Keino, Jouko</t>
  </si>
  <si>
    <t xml:space="preserve">Ahokas, Esko      </t>
  </si>
  <si>
    <t>Brandt, Paavo</t>
  </si>
  <si>
    <t xml:space="preserve">Kovero, Martti     </t>
  </si>
  <si>
    <t>Laurikainen, Tomi</t>
  </si>
  <si>
    <t>Nykänen, Reijo</t>
  </si>
  <si>
    <t>Pennanen, Marja</t>
  </si>
  <si>
    <t xml:space="preserve">Hietalahti, Matti </t>
  </si>
  <si>
    <t>Reijonen, Liisa</t>
  </si>
  <si>
    <t xml:space="preserve">Nissinen, Mikko   </t>
  </si>
  <si>
    <t xml:space="preserve">Pelkonen, Risto    </t>
  </si>
  <si>
    <t>Ratilainen, Aki</t>
  </si>
  <si>
    <t>Räsänen, Jukka</t>
  </si>
  <si>
    <t>Ilen, Jyri</t>
  </si>
  <si>
    <t>Itäaho, Jari</t>
  </si>
  <si>
    <t>Kitti-Nuutila, Sanna</t>
  </si>
  <si>
    <t xml:space="preserve">Kovalainen, Paavo    </t>
  </si>
  <si>
    <t xml:space="preserve">Matikainen, Raimo  </t>
  </si>
  <si>
    <t xml:space="preserve">Meski , Vesa          </t>
  </si>
  <si>
    <t>Mustonen, Veijo</t>
  </si>
  <si>
    <t xml:space="preserve">Nuutila, Milko     </t>
  </si>
  <si>
    <t>Pohjoranta, Raimo</t>
  </si>
  <si>
    <t>Pylkkänen, Oiva</t>
  </si>
  <si>
    <t xml:space="preserve">Pöppönen, Ari       </t>
  </si>
  <si>
    <t>Rytivaara, Seppo</t>
  </si>
  <si>
    <t>Räsänen, Kimmo</t>
  </si>
  <si>
    <t>Siitonen, Veikko</t>
  </si>
  <si>
    <t>Smura, Jani</t>
  </si>
  <si>
    <t>Särkinen, Juha</t>
  </si>
  <si>
    <t>Tuomi, Anja</t>
  </si>
  <si>
    <t xml:space="preserve">Turpeinen, Seppo    </t>
  </si>
  <si>
    <t>Vainikainen,Pekka</t>
  </si>
  <si>
    <t xml:space="preserve">Valtonen, Mikko  </t>
  </si>
  <si>
    <t>Veijalainen, Veijo</t>
  </si>
  <si>
    <t xml:space="preserve">Yhteensä               </t>
  </si>
  <si>
    <t>Käyhkö, Urho</t>
  </si>
  <si>
    <t>Hänninen, Esko</t>
  </si>
  <si>
    <t>Rönkkö, Roope</t>
  </si>
  <si>
    <t xml:space="preserve">Rönkkö, Matti      </t>
  </si>
  <si>
    <t xml:space="preserve">Rönkkö, Roope        </t>
  </si>
  <si>
    <t>Savolainen, Iivari</t>
  </si>
  <si>
    <t>Koivula, Kari</t>
  </si>
  <si>
    <t xml:space="preserve">Hyvönen, Martti    </t>
  </si>
  <si>
    <t xml:space="preserve">Rönkkö, Matti           </t>
  </si>
  <si>
    <t>Viemerö,  Erkki</t>
  </si>
  <si>
    <t>Parviainen, Osmo</t>
  </si>
  <si>
    <t xml:space="preserve">Ahokas, Ilkka     </t>
  </si>
  <si>
    <t>Jääskeläinen, Väinö</t>
  </si>
  <si>
    <t>Turunen, Martti</t>
  </si>
  <si>
    <t xml:space="preserve">Turunen, Hilve      </t>
  </si>
  <si>
    <t>Elomaa, Veijo</t>
  </si>
  <si>
    <t>Karttunen, Janne</t>
  </si>
  <si>
    <t>uusi,uusi</t>
  </si>
  <si>
    <t>Pennanen, Malla</t>
  </si>
  <si>
    <t>Savolahti, Markku</t>
  </si>
  <si>
    <t xml:space="preserve">Huikuri, Raimo       </t>
  </si>
  <si>
    <t xml:space="preserve">Ekholm, Janne      </t>
  </si>
  <si>
    <t>Kivipelto, Jani</t>
  </si>
  <si>
    <t>Voutilainen, Vesa</t>
  </si>
  <si>
    <t>Kuivalainen, Osmo</t>
  </si>
  <si>
    <t>Poutanen, Mikko</t>
  </si>
  <si>
    <t>Leppämäki, Tauno</t>
  </si>
  <si>
    <t>Nevalainen, Tapio</t>
  </si>
  <si>
    <t>Järviluoto, Pekka</t>
  </si>
  <si>
    <t xml:space="preserve">Kitti, Sanna           </t>
  </si>
  <si>
    <t>Laasonen, Veikko</t>
  </si>
  <si>
    <t xml:space="preserve">Jämsä, Pertti     </t>
  </si>
  <si>
    <t xml:space="preserve">Tuomi, Anja     </t>
  </si>
  <si>
    <t xml:space="preserve">Salo, Paavo       </t>
  </si>
  <si>
    <t>Piironen, Pekka</t>
  </si>
  <si>
    <t xml:space="preserve">Särkinen, Juha      </t>
  </si>
  <si>
    <t>Juvonen, Timo</t>
  </si>
  <si>
    <t>Pekkarinen, Jukka</t>
  </si>
  <si>
    <t xml:space="preserve">Leinonen, Vesa    </t>
  </si>
  <si>
    <t xml:space="preserve">Näreaho, Mauri  </t>
  </si>
  <si>
    <t>Gustafsson, Terho</t>
  </si>
  <si>
    <t>Kärkkäinen, Aarne</t>
  </si>
  <si>
    <t xml:space="preserve"> </t>
  </si>
  <si>
    <t>Hoikkanen, Mika</t>
  </si>
  <si>
    <t>Huom Muutama tulos kauden lopusta puuttuu</t>
  </si>
  <si>
    <t>ei käynyt</t>
  </si>
  <si>
    <t>VP_t kevät</t>
  </si>
  <si>
    <t>VP_t vuosi</t>
  </si>
  <si>
    <t>Vp:t syksy</t>
  </si>
  <si>
    <t>Rohlich, Cathy</t>
  </si>
  <si>
    <t>Rummukainen, Mikko</t>
  </si>
  <si>
    <t>Varto, Kari</t>
  </si>
  <si>
    <t>Watson, Greg</t>
  </si>
  <si>
    <t>Rantanen, Jani</t>
  </si>
  <si>
    <t>Nimi</t>
  </si>
  <si>
    <t xml:space="preserve">Mäkelä, Olli   </t>
  </si>
  <si>
    <t>Mäkelä, Helena</t>
  </si>
  <si>
    <t>Kuosmanen, Markku</t>
  </si>
  <si>
    <t xml:space="preserve">Molis, Heikki    </t>
  </si>
  <si>
    <t>Tujunen, Juuso</t>
  </si>
  <si>
    <t>Turunen, Johanna</t>
  </si>
  <si>
    <t>Ristioja, Pentti</t>
  </si>
  <si>
    <t>Turunen, Pekka</t>
  </si>
  <si>
    <t>Jussila, Kaisa</t>
  </si>
  <si>
    <t>Roihuvuo, Jyri</t>
  </si>
  <si>
    <t xml:space="preserve">Tuononen, Janne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</si>
</sst>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&quot;. &quot;mmm"/>
    <numFmt numFmtId="167" formatCode="#,##0.00\,_$;[Red]\-#,##0.00\,_$"/>
    <numFmt numFmtId="168" formatCode="[$-40B]d\.\ mmmm&quot;ta &quot;yyyy"/>
    <numFmt numFmtId="169" formatCode="d\.m\.yyyy;@"/>
    <numFmt numFmtId="170" formatCode="d\.m\.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  <numFmt numFmtId="180" formatCode="#,##0.00_ ;[Red]\-#,##0.00\ "/>
  </numFmts>
  <fonts count="33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b/>
      <sz val="10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2"/>
      <color indexed="10"/>
      <name val="MS Sans Serif"/>
      <family val="2"/>
    </font>
    <font>
      <sz val="10"/>
      <name val="Arial Unicode MS"/>
      <family val="0"/>
    </font>
    <font>
      <sz val="10"/>
      <color indexed="8"/>
      <name val="Courier New"/>
      <family val="3"/>
    </font>
    <font>
      <sz val="10"/>
      <color indexed="9"/>
      <name val="MS Sans Serif"/>
      <family val="2"/>
    </font>
    <font>
      <sz val="10"/>
      <color theme="0"/>
      <name val="MS Sans Serif"/>
      <family val="2"/>
    </font>
    <font>
      <sz val="10"/>
      <color theme="1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Alignment="0" applyProtection="0"/>
    <xf numFmtId="167" fontId="0" fillId="0" borderId="0" applyFill="0" applyAlignment="0" applyProtection="0"/>
    <xf numFmtId="0" fontId="0" fillId="20" borderId="1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ill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2" applyNumberFormat="0" applyAlignment="0" applyProtection="0"/>
    <xf numFmtId="0" fontId="23" fillId="23" borderId="8" applyNumberFormat="0" applyAlignment="0" applyProtection="0"/>
    <xf numFmtId="0" fontId="24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55" applyNumberFormat="1" applyFont="1" applyBorder="1" applyAlignment="1">
      <alignment/>
    </xf>
    <xf numFmtId="2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55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0" fontId="2" fillId="0" borderId="10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14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2" fontId="0" fillId="0" borderId="10" xfId="41" applyNumberFormat="1" applyBorder="1" applyAlignment="1">
      <alignment/>
    </xf>
    <xf numFmtId="169" fontId="2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0" xfId="4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41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15" xfId="41" applyFont="1" applyBorder="1" applyAlignment="1">
      <alignment/>
    </xf>
    <xf numFmtId="2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0" fontId="3" fillId="0" borderId="0" xfId="0" applyFont="1" applyAlignment="1">
      <alignment/>
    </xf>
    <xf numFmtId="40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2" fontId="0" fillId="0" borderId="18" xfId="0" applyNumberFormat="1" applyBorder="1" applyAlignment="1">
      <alignment/>
    </xf>
    <xf numFmtId="2" fontId="0" fillId="0" borderId="15" xfId="55" applyNumberFormat="1" applyFont="1" applyBorder="1" applyAlignment="1">
      <alignment/>
    </xf>
    <xf numFmtId="2" fontId="0" fillId="0" borderId="19" xfId="55" applyNumberFormat="1" applyFont="1" applyBorder="1" applyAlignment="1">
      <alignment/>
    </xf>
    <xf numFmtId="0" fontId="26" fillId="0" borderId="0" xfId="0" applyFont="1" applyAlignment="1">
      <alignment/>
    </xf>
    <xf numFmtId="2" fontId="0" fillId="0" borderId="18" xfId="55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2" fontId="0" fillId="0" borderId="11" xfId="55" applyNumberFormat="1" applyFont="1" applyBorder="1" applyAlignment="1">
      <alignment/>
    </xf>
    <xf numFmtId="0" fontId="3" fillId="0" borderId="11" xfId="0" applyFont="1" applyBorder="1" applyAlignment="1">
      <alignment/>
    </xf>
    <xf numFmtId="167" fontId="0" fillId="0" borderId="11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2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167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0" xfId="0" applyFont="1" applyBorder="1" applyAlignment="1">
      <alignment/>
    </xf>
    <xf numFmtId="14" fontId="2" fillId="0" borderId="11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55" applyNumberFormat="1" applyFont="1" applyAlignment="1">
      <alignment/>
    </xf>
    <xf numFmtId="2" fontId="0" fillId="0" borderId="24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2" fillId="0" borderId="15" xfId="49" applyFont="1" applyBorder="1" applyAlignment="1">
      <alignment horizontal="center"/>
      <protection/>
    </xf>
    <xf numFmtId="0" fontId="2" fillId="0" borderId="15" xfId="49" applyFont="1" applyBorder="1">
      <alignment/>
      <protection/>
    </xf>
    <xf numFmtId="166" fontId="2" fillId="0" borderId="15" xfId="49" applyNumberFormat="1" applyFont="1" applyBorder="1">
      <alignment/>
      <protection/>
    </xf>
    <xf numFmtId="0" fontId="0" fillId="0" borderId="0" xfId="49">
      <alignment/>
      <protection/>
    </xf>
    <xf numFmtId="0" fontId="3" fillId="0" borderId="15" xfId="49" applyFont="1" applyBorder="1">
      <alignment/>
      <protection/>
    </xf>
    <xf numFmtId="0" fontId="0" fillId="0" borderId="15" xfId="49" applyBorder="1">
      <alignment/>
      <protection/>
    </xf>
    <xf numFmtId="2" fontId="0" fillId="0" borderId="15" xfId="40" applyNumberFormat="1" applyBorder="1" applyAlignment="1">
      <alignment/>
    </xf>
    <xf numFmtId="2" fontId="0" fillId="0" borderId="15" xfId="49" applyNumberFormat="1" applyBorder="1">
      <alignment/>
      <protection/>
    </xf>
    <xf numFmtId="2" fontId="0" fillId="0" borderId="0" xfId="49" applyNumberFormat="1">
      <alignment/>
      <protection/>
    </xf>
    <xf numFmtId="167" fontId="0" fillId="0" borderId="0" xfId="49" applyNumberFormat="1">
      <alignment/>
      <protection/>
    </xf>
    <xf numFmtId="167" fontId="0" fillId="0" borderId="15" xfId="40" applyBorder="1" applyAlignment="1">
      <alignment/>
    </xf>
    <xf numFmtId="167" fontId="0" fillId="0" borderId="15" xfId="49" applyNumberFormat="1" applyBorder="1">
      <alignment/>
      <protection/>
    </xf>
    <xf numFmtId="2" fontId="2" fillId="0" borderId="15" xfId="49" applyNumberFormat="1" applyFont="1" applyBorder="1">
      <alignment/>
      <protection/>
    </xf>
    <xf numFmtId="1" fontId="2" fillId="0" borderId="15" xfId="49" applyNumberFormat="1" applyFont="1" applyBorder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4" fillId="0" borderId="0" xfId="49" applyFont="1">
      <alignment/>
      <protection/>
    </xf>
    <xf numFmtId="0" fontId="27" fillId="0" borderId="0" xfId="49" applyFont="1">
      <alignment/>
      <protection/>
    </xf>
    <xf numFmtId="14" fontId="2" fillId="0" borderId="12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2" fontId="0" fillId="0" borderId="13" xfId="55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55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" fontId="2" fillId="0" borderId="27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14" fontId="2" fillId="0" borderId="15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8" fillId="0" borderId="0" xfId="0" applyFont="1" applyAlignment="1">
      <alignment/>
    </xf>
    <xf numFmtId="2" fontId="0" fillId="0" borderId="14" xfId="55" applyNumberFormat="1" applyFont="1" applyBorder="1" applyAlignment="1">
      <alignment/>
    </xf>
    <xf numFmtId="0" fontId="0" fillId="0" borderId="18" xfId="0" applyBorder="1" applyAlignment="1">
      <alignment/>
    </xf>
    <xf numFmtId="2" fontId="0" fillId="0" borderId="31" xfId="55" applyNumberFormat="1" applyFon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29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55" applyNumberFormat="1" applyBorder="1" applyAlignment="1">
      <alignment/>
    </xf>
    <xf numFmtId="1" fontId="0" fillId="0" borderId="10" xfId="55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55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55" applyNumberForma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5" xfId="55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3" xfId="0" applyNumberFormat="1" applyFont="1" applyBorder="1" applyAlignment="1">
      <alignment/>
    </xf>
    <xf numFmtId="2" fontId="0" fillId="0" borderId="18" xfId="55" applyNumberFormat="1" applyBorder="1" applyAlignment="1">
      <alignment/>
    </xf>
    <xf numFmtId="2" fontId="0" fillId="0" borderId="17" xfId="55" applyNumberFormat="1" applyBorder="1" applyAlignment="1">
      <alignment/>
    </xf>
    <xf numFmtId="2" fontId="0" fillId="0" borderId="19" xfId="55" applyNumberForma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0" xfId="55" applyNumberFormat="1" applyAlignment="1">
      <alignment/>
    </xf>
    <xf numFmtId="2" fontId="0" fillId="0" borderId="11" xfId="55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55" applyNumberForma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32" xfId="55" applyNumberFormat="1" applyBorder="1" applyAlignment="1">
      <alignment/>
    </xf>
    <xf numFmtId="2" fontId="0" fillId="0" borderId="31" xfId="55" applyNumberForma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2" fillId="0" borderId="15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28" fillId="0" borderId="0" xfId="0" applyFont="1" applyAlignment="1">
      <alignment vertical="center"/>
    </xf>
    <xf numFmtId="2" fontId="0" fillId="0" borderId="17" xfId="0" applyNumberFormat="1" applyFont="1" applyBorder="1" applyAlignment="1">
      <alignment/>
    </xf>
    <xf numFmtId="2" fontId="0" fillId="0" borderId="21" xfId="55" applyNumberFormat="1" applyBorder="1" applyAlignment="1">
      <alignment/>
    </xf>
    <xf numFmtId="2" fontId="0" fillId="0" borderId="25" xfId="55" applyNumberFormat="1" applyBorder="1" applyAlignment="1">
      <alignment/>
    </xf>
    <xf numFmtId="2" fontId="0" fillId="0" borderId="35" xfId="55" applyNumberFormat="1" applyBorder="1" applyAlignment="1">
      <alignment/>
    </xf>
    <xf numFmtId="2" fontId="0" fillId="0" borderId="26" xfId="55" applyNumberForma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36" xfId="55" applyNumberForma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33" xfId="55" applyNumberFormat="1" applyBorder="1" applyAlignment="1">
      <alignment/>
    </xf>
    <xf numFmtId="1" fontId="31" fillId="0" borderId="0" xfId="0" applyNumberFormat="1" applyFont="1" applyAlignment="1">
      <alignment/>
    </xf>
    <xf numFmtId="2" fontId="0" fillId="0" borderId="0" xfId="55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67" fontId="0" fillId="0" borderId="1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0" fillId="0" borderId="36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0" xfId="55" applyNumberFormat="1" applyFont="1" applyBorder="1" applyAlignment="1">
      <alignment/>
    </xf>
    <xf numFmtId="2" fontId="0" fillId="0" borderId="16" xfId="55" applyNumberFormat="1" applyBorder="1" applyAlignment="1">
      <alignment/>
    </xf>
    <xf numFmtId="1" fontId="0" fillId="0" borderId="0" xfId="0" applyNumberFormat="1" applyFont="1" applyAlignment="1">
      <alignment/>
    </xf>
    <xf numFmtId="49" fontId="2" fillId="0" borderId="18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2" fontId="0" fillId="0" borderId="15" xfId="55" applyNumberFormat="1" applyFill="1" applyBorder="1" applyAlignment="1">
      <alignment/>
    </xf>
    <xf numFmtId="2" fontId="0" fillId="0" borderId="10" xfId="55" applyNumberForma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2" fillId="0" borderId="1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4" fontId="2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4" xfId="55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24" xfId="55" applyNumberFormat="1" applyBorder="1" applyAlignment="1">
      <alignment/>
    </xf>
    <xf numFmtId="0" fontId="0" fillId="0" borderId="13" xfId="0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35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0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7" xfId="0" applyBorder="1" applyAlignment="1">
      <alignment/>
    </xf>
    <xf numFmtId="166" fontId="2" fillId="0" borderId="13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166" fontId="2" fillId="0" borderId="15" xfId="0" applyNumberFormat="1" applyFont="1" applyBorder="1" applyAlignment="1">
      <alignment/>
    </xf>
    <xf numFmtId="2" fontId="0" fillId="0" borderId="15" xfId="41" applyNumberFormat="1" applyBorder="1" applyAlignment="1">
      <alignment/>
    </xf>
    <xf numFmtId="16" fontId="2" fillId="0" borderId="15" xfId="0" applyNumberFormat="1" applyFont="1" applyBorder="1" applyAlignment="1">
      <alignment/>
    </xf>
    <xf numFmtId="40" fontId="0" fillId="0" borderId="15" xfId="0" applyNumberFormat="1" applyFont="1" applyBorder="1" applyAlignment="1">
      <alignment/>
    </xf>
    <xf numFmtId="40" fontId="0" fillId="0" borderId="1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5" xfId="55" applyNumberFormat="1" applyFont="1" applyFill="1" applyBorder="1" applyAlignment="1">
      <alignment/>
    </xf>
    <xf numFmtId="2" fontId="0" fillId="0" borderId="18" xfId="55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80" fontId="0" fillId="0" borderId="15" xfId="41" applyNumberFormat="1" applyFont="1" applyBorder="1" applyAlignment="1">
      <alignment/>
    </xf>
    <xf numFmtId="14" fontId="2" fillId="0" borderId="17" xfId="0" applyNumberFormat="1" applyFont="1" applyFill="1" applyBorder="1" applyAlignment="1">
      <alignment/>
    </xf>
    <xf numFmtId="14" fontId="2" fillId="0" borderId="16" xfId="0" applyNumberFormat="1" applyFont="1" applyBorder="1" applyAlignment="1">
      <alignment/>
    </xf>
    <xf numFmtId="1" fontId="32" fillId="0" borderId="0" xfId="0" applyNumberFormat="1" applyFont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_2006-2007" xfId="40"/>
    <cellStyle name="Comma_kooste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l_2006-2007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PageLayoutView="0" workbookViewId="0" topLeftCell="A1">
      <pane xSplit="6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9.57421875" style="0" bestFit="1" customWidth="1"/>
    <col min="2" max="2" width="6.7109375" style="0" customWidth="1"/>
    <col min="3" max="3" width="9.140625" style="0" customWidth="1"/>
    <col min="4" max="4" width="0.42578125" style="0" hidden="1" customWidth="1"/>
    <col min="5" max="5" width="8.57421875" style="0" bestFit="1" customWidth="1"/>
    <col min="6" max="6" width="5.00390625" style="0" bestFit="1" customWidth="1"/>
    <col min="7" max="7" width="6.28125" style="0" customWidth="1"/>
    <col min="8" max="8" width="7.00390625" style="210" bestFit="1" customWidth="1"/>
    <col min="9" max="9" width="1.28515625" style="0" customWidth="1"/>
    <col min="10" max="12" width="7.8515625" style="0" bestFit="1" customWidth="1"/>
    <col min="13" max="15" width="8.7109375" style="0" bestFit="1" customWidth="1"/>
    <col min="16" max="16" width="7.8515625" style="0" bestFit="1" customWidth="1"/>
    <col min="17" max="17" width="7.8515625" style="226" bestFit="1" customWidth="1"/>
    <col min="18" max="20" width="8.7109375" style="0" bestFit="1" customWidth="1"/>
    <col min="21" max="21" width="7.8515625" style="0" bestFit="1" customWidth="1"/>
    <col min="22" max="23" width="8.7109375" style="0" bestFit="1" customWidth="1"/>
    <col min="24" max="24" width="0.85546875" style="0" customWidth="1"/>
    <col min="25" max="25" width="7.00390625" style="0" bestFit="1" customWidth="1"/>
    <col min="26" max="29" width="7.8515625" style="0" bestFit="1" customWidth="1"/>
    <col min="30" max="30" width="7.00390625" style="0" bestFit="1" customWidth="1"/>
    <col min="31" max="33" width="7.8515625" style="0" bestFit="1" customWidth="1"/>
    <col min="34" max="34" width="7.00390625" style="0" bestFit="1" customWidth="1"/>
    <col min="35" max="37" width="7.8515625" style="0" bestFit="1" customWidth="1"/>
    <col min="38" max="38" width="7.00390625" style="0" bestFit="1" customWidth="1"/>
    <col min="39" max="40" width="7.8515625" style="0" bestFit="1" customWidth="1"/>
    <col min="41" max="41" width="7.8515625" style="188" bestFit="1" customWidth="1"/>
  </cols>
  <sheetData>
    <row r="1" spans="1:41" ht="12.75">
      <c r="A1" s="3" t="s">
        <v>102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32">
        <v>45175</v>
      </c>
      <c r="I1" s="119">
        <v>45182</v>
      </c>
      <c r="J1" s="232">
        <v>45189</v>
      </c>
      <c r="K1" s="119">
        <v>45196</v>
      </c>
      <c r="L1" s="232">
        <v>45203</v>
      </c>
      <c r="M1" s="119">
        <v>45210</v>
      </c>
      <c r="N1" s="232">
        <v>45217</v>
      </c>
      <c r="O1" s="119">
        <v>45224</v>
      </c>
      <c r="P1" s="232">
        <v>45231</v>
      </c>
      <c r="Q1" s="119">
        <v>45238</v>
      </c>
      <c r="R1" s="260">
        <v>45245</v>
      </c>
      <c r="S1" s="261">
        <v>45252</v>
      </c>
      <c r="T1" s="260">
        <v>45259</v>
      </c>
      <c r="U1" s="261">
        <v>45267</v>
      </c>
      <c r="V1" s="260">
        <v>45273</v>
      </c>
      <c r="W1" s="261">
        <v>45280</v>
      </c>
      <c r="X1" s="232">
        <v>45287</v>
      </c>
      <c r="Y1" s="119">
        <v>45294</v>
      </c>
      <c r="Z1" s="232">
        <v>45301</v>
      </c>
      <c r="AA1" s="119">
        <v>45308</v>
      </c>
      <c r="AB1" s="222">
        <v>45315</v>
      </c>
      <c r="AC1" s="119">
        <v>45322</v>
      </c>
      <c r="AD1" s="222">
        <v>45329</v>
      </c>
      <c r="AE1" s="119">
        <v>45336</v>
      </c>
      <c r="AF1" s="232">
        <v>45343</v>
      </c>
      <c r="AG1" s="119">
        <v>45350</v>
      </c>
      <c r="AH1" s="232">
        <v>45357</v>
      </c>
      <c r="AI1" s="119">
        <v>45364</v>
      </c>
      <c r="AJ1" s="232">
        <v>45371</v>
      </c>
      <c r="AK1" s="119">
        <v>45378</v>
      </c>
      <c r="AL1" s="232">
        <v>45385</v>
      </c>
      <c r="AM1" s="119">
        <v>45392</v>
      </c>
      <c r="AN1" s="232">
        <v>45399</v>
      </c>
      <c r="AO1" s="119">
        <v>45406</v>
      </c>
    </row>
    <row r="2" spans="1:41" ht="12.75">
      <c r="A2" s="189" t="s">
        <v>6</v>
      </c>
      <c r="B2" s="133">
        <f>SUM(H2:AO2)</f>
        <v>119.635</v>
      </c>
      <c r="C2" s="134">
        <f>E2</f>
        <v>28</v>
      </c>
      <c r="D2" s="4">
        <v>37</v>
      </c>
      <c r="E2" s="4">
        <v>28</v>
      </c>
      <c r="F2" s="4">
        <f>COUNT(H2:AO2)</f>
        <v>30</v>
      </c>
      <c r="G2" s="135">
        <f>IF(ISNUMBER(AVERAGE(H2:AO2)),AVERAGE(H2:AO2),"ei käynyt")</f>
        <v>3.9878333333333336</v>
      </c>
      <c r="H2" s="255">
        <v>5</v>
      </c>
      <c r="I2" s="140"/>
      <c r="J2" s="255">
        <v>5</v>
      </c>
      <c r="K2" s="255">
        <v>5</v>
      </c>
      <c r="L2" s="255">
        <v>5</v>
      </c>
      <c r="M2" s="255">
        <v>5</v>
      </c>
      <c r="N2" s="140">
        <v>4</v>
      </c>
      <c r="O2" s="211">
        <v>3.08</v>
      </c>
      <c r="P2" s="140">
        <v>4.95</v>
      </c>
      <c r="Q2" s="140">
        <v>4.95</v>
      </c>
      <c r="R2" s="212">
        <v>5</v>
      </c>
      <c r="S2" s="137">
        <v>1.7</v>
      </c>
      <c r="T2" s="211">
        <v>6.05</v>
      </c>
      <c r="U2" s="140">
        <v>2.22</v>
      </c>
      <c r="V2" s="212">
        <v>1</v>
      </c>
      <c r="W2" s="140">
        <v>4</v>
      </c>
      <c r="X2" s="137"/>
      <c r="Y2" s="137">
        <v>4.345</v>
      </c>
      <c r="Z2" s="212">
        <v>5</v>
      </c>
      <c r="AA2" s="212">
        <v>5</v>
      </c>
      <c r="AB2" s="211">
        <v>3.86</v>
      </c>
      <c r="AC2" s="211">
        <v>6.05</v>
      </c>
      <c r="AD2" s="140">
        <v>1.31</v>
      </c>
      <c r="AE2" s="140">
        <v>4</v>
      </c>
      <c r="AF2" s="212">
        <v>5</v>
      </c>
      <c r="AG2" s="211">
        <v>3.08</v>
      </c>
      <c r="AH2" s="211">
        <v>4.83</v>
      </c>
      <c r="AI2" s="212">
        <v>5</v>
      </c>
      <c r="AJ2" s="57">
        <v>1</v>
      </c>
      <c r="AK2" s="140">
        <v>1.31</v>
      </c>
      <c r="AL2" s="212">
        <v>5</v>
      </c>
      <c r="AM2" s="137">
        <v>2.9</v>
      </c>
      <c r="AN2" s="137"/>
      <c r="AO2" s="57"/>
    </row>
    <row r="3" spans="1:41" ht="12.75">
      <c r="A3" s="189" t="s">
        <v>110</v>
      </c>
      <c r="B3" s="133">
        <f>SUM(H3:AO3)</f>
        <v>80.99</v>
      </c>
      <c r="C3" s="134">
        <f>E3</f>
        <v>22</v>
      </c>
      <c r="D3" s="4">
        <v>11</v>
      </c>
      <c r="E3" s="4">
        <v>22</v>
      </c>
      <c r="F3" s="4">
        <f>COUNT(H3:AO3)</f>
        <v>29</v>
      </c>
      <c r="G3" s="135">
        <f>IF(ISNUMBER(AVERAGE(H3:AO3)),AVERAGE(H3:AO3),"ei käynyt")</f>
        <v>2.792758620689655</v>
      </c>
      <c r="H3" s="57">
        <v>2.9</v>
      </c>
      <c r="I3" s="144"/>
      <c r="J3" s="57">
        <v>1</v>
      </c>
      <c r="K3" s="57">
        <v>1.7</v>
      </c>
      <c r="L3" s="212">
        <v>5</v>
      </c>
      <c r="M3" s="212">
        <v>5</v>
      </c>
      <c r="N3" s="140">
        <v>1</v>
      </c>
      <c r="O3" s="211">
        <v>2.46</v>
      </c>
      <c r="P3" s="137">
        <v>1.7</v>
      </c>
      <c r="Q3" s="137">
        <v>1.7</v>
      </c>
      <c r="R3" s="57">
        <v>2.9</v>
      </c>
      <c r="S3" s="137">
        <v>2.9</v>
      </c>
      <c r="T3" s="140">
        <v>1</v>
      </c>
      <c r="U3" s="140"/>
      <c r="V3" s="140">
        <v>3.79</v>
      </c>
      <c r="W3" s="57">
        <v>2.07</v>
      </c>
      <c r="X3" s="137"/>
      <c r="Y3" s="211">
        <v>6.05</v>
      </c>
      <c r="Z3" s="212">
        <v>5</v>
      </c>
      <c r="AA3" s="57">
        <v>2.9</v>
      </c>
      <c r="AB3" s="211">
        <v>3.08</v>
      </c>
      <c r="AC3" s="57">
        <v>2.21</v>
      </c>
      <c r="AD3" s="140">
        <v>1</v>
      </c>
      <c r="AE3" s="140">
        <v>4</v>
      </c>
      <c r="AF3" s="57">
        <v>1.7</v>
      </c>
      <c r="AG3" s="211">
        <v>4.83</v>
      </c>
      <c r="AH3" s="211">
        <v>3.86</v>
      </c>
      <c r="AI3" s="57">
        <v>1</v>
      </c>
      <c r="AJ3" s="57">
        <v>2.07</v>
      </c>
      <c r="AK3" s="140">
        <v>2.22</v>
      </c>
      <c r="AL3" s="149">
        <v>1</v>
      </c>
      <c r="AM3" s="140">
        <v>4.95</v>
      </c>
      <c r="AN3" s="137"/>
      <c r="AO3" s="57"/>
    </row>
    <row r="4" spans="1:41" ht="12.75">
      <c r="A4" s="76" t="s">
        <v>9</v>
      </c>
      <c r="B4" s="133">
        <f>SUM(H4:AO4)</f>
        <v>73.32</v>
      </c>
      <c r="C4" s="134">
        <f>E4</f>
        <v>7</v>
      </c>
      <c r="D4" s="4">
        <v>15</v>
      </c>
      <c r="E4" s="4">
        <v>7</v>
      </c>
      <c r="F4" s="4">
        <f>COUNT(H4:AO4)</f>
        <v>28</v>
      </c>
      <c r="G4" s="135">
        <f>IF(ISNUMBER(AVERAGE(H4:AO4)),AVERAGE(H4:AO4),"ei käynyt")</f>
        <v>2.6185714285714283</v>
      </c>
      <c r="H4" s="57">
        <v>1.7</v>
      </c>
      <c r="I4" s="60"/>
      <c r="J4" s="140"/>
      <c r="K4" s="57"/>
      <c r="L4" s="57">
        <v>2.9</v>
      </c>
      <c r="M4" s="57">
        <v>2.9</v>
      </c>
      <c r="N4" s="57">
        <v>2.07</v>
      </c>
      <c r="O4" s="258">
        <v>1.57</v>
      </c>
      <c r="P4" s="140">
        <v>2.22</v>
      </c>
      <c r="Q4" s="140">
        <v>3.79</v>
      </c>
      <c r="R4" s="212">
        <v>5</v>
      </c>
      <c r="S4" s="140">
        <v>1.31</v>
      </c>
      <c r="T4" s="211">
        <v>3.86</v>
      </c>
      <c r="U4" s="140">
        <v>1.31</v>
      </c>
      <c r="V4" s="140">
        <v>4.95</v>
      </c>
      <c r="W4" s="140">
        <v>4</v>
      </c>
      <c r="X4" s="137"/>
      <c r="Y4" s="214">
        <v>1.25</v>
      </c>
      <c r="Z4" s="57">
        <v>2.9</v>
      </c>
      <c r="AA4" s="57">
        <v>2.9</v>
      </c>
      <c r="AB4" s="211">
        <v>1.96</v>
      </c>
      <c r="AC4" s="57">
        <v>2.21</v>
      </c>
      <c r="AD4" s="137">
        <v>2.9</v>
      </c>
      <c r="AE4" s="57">
        <v>2.07</v>
      </c>
      <c r="AF4" s="57">
        <v>2.9</v>
      </c>
      <c r="AG4" s="211">
        <v>3.86</v>
      </c>
      <c r="AH4" s="211">
        <v>3.08</v>
      </c>
      <c r="AI4" s="57">
        <v>1.7</v>
      </c>
      <c r="AJ4" s="140">
        <v>4</v>
      </c>
      <c r="AK4" s="137">
        <v>1</v>
      </c>
      <c r="AL4" s="57">
        <v>1.7</v>
      </c>
      <c r="AM4" s="140">
        <v>1.31</v>
      </c>
      <c r="AN4" s="144"/>
      <c r="AO4" s="57"/>
    </row>
    <row r="5" spans="1:41" ht="12.75">
      <c r="A5" s="189" t="s">
        <v>112</v>
      </c>
      <c r="B5" s="133">
        <f>SUM(H5:AO5)</f>
        <v>73.28500000000001</v>
      </c>
      <c r="C5" s="134">
        <f>E5</f>
        <v>28</v>
      </c>
      <c r="D5" s="4">
        <v>14</v>
      </c>
      <c r="E5" s="4">
        <v>28</v>
      </c>
      <c r="F5" s="4">
        <f>COUNT(H5:AO5)</f>
        <v>19</v>
      </c>
      <c r="G5" s="135">
        <f>IF(ISNUMBER(AVERAGE(H5:AO5)),AVERAGE(H5:AO5),"ei käynyt")</f>
        <v>3.8571052631578953</v>
      </c>
      <c r="H5" s="255"/>
      <c r="I5" s="144"/>
      <c r="J5" s="140"/>
      <c r="K5" s="212">
        <v>5</v>
      </c>
      <c r="L5" s="60"/>
      <c r="M5" s="137"/>
      <c r="N5" s="137"/>
      <c r="O5" s="211">
        <v>6.05</v>
      </c>
      <c r="P5" s="137"/>
      <c r="Q5" s="187">
        <v>2.9</v>
      </c>
      <c r="R5" s="57">
        <v>2.9</v>
      </c>
      <c r="S5" s="137"/>
      <c r="T5" s="211">
        <v>1.96</v>
      </c>
      <c r="U5" s="140">
        <v>4.95</v>
      </c>
      <c r="V5" s="212"/>
      <c r="W5" s="137"/>
      <c r="X5" s="137"/>
      <c r="Y5" s="137">
        <v>4.345</v>
      </c>
      <c r="Z5" s="137"/>
      <c r="AA5" s="212">
        <v>5</v>
      </c>
      <c r="AB5" s="211">
        <v>2.46</v>
      </c>
      <c r="AC5" s="211">
        <v>1.57</v>
      </c>
      <c r="AD5" s="140">
        <v>4.95</v>
      </c>
      <c r="AE5" s="57"/>
      <c r="AF5" s="212">
        <v>5</v>
      </c>
      <c r="AG5" s="211">
        <v>1.57</v>
      </c>
      <c r="AH5" s="211">
        <v>6.05</v>
      </c>
      <c r="AI5" s="212">
        <v>5</v>
      </c>
      <c r="AJ5" s="57">
        <v>1</v>
      </c>
      <c r="AK5" s="140">
        <v>3.79</v>
      </c>
      <c r="AL5" s="212">
        <v>5</v>
      </c>
      <c r="AM5" s="140">
        <v>3.79</v>
      </c>
      <c r="AN5" s="140"/>
      <c r="AO5" s="57"/>
    </row>
    <row r="6" spans="1:41" ht="12.75">
      <c r="A6" s="76" t="s">
        <v>103</v>
      </c>
      <c r="B6" s="133">
        <f>SUM(H6:AO6)</f>
        <v>56.195</v>
      </c>
      <c r="C6" s="134">
        <f>E6</f>
        <v>7</v>
      </c>
      <c r="D6" s="4">
        <v>9</v>
      </c>
      <c r="E6" s="4">
        <v>7</v>
      </c>
      <c r="F6" s="4">
        <f>COUNT(H6:AO6)</f>
        <v>27</v>
      </c>
      <c r="G6" s="135">
        <f>IF(ISNUMBER(AVERAGE(H6:AO6)),AVERAGE(H6:AO6),"ei käynyt")</f>
        <v>2.0812962962962964</v>
      </c>
      <c r="H6" s="57">
        <v>2.9</v>
      </c>
      <c r="I6" s="144"/>
      <c r="J6" s="57">
        <v>1.7</v>
      </c>
      <c r="K6" s="57">
        <v>2.9</v>
      </c>
      <c r="L6" s="57">
        <v>1.35</v>
      </c>
      <c r="M6" s="140">
        <v>1</v>
      </c>
      <c r="N6" s="140">
        <v>1</v>
      </c>
      <c r="O6" s="211">
        <v>3.86</v>
      </c>
      <c r="P6" s="139">
        <v>2.9</v>
      </c>
      <c r="Q6" s="211"/>
      <c r="R6" s="140">
        <v>1</v>
      </c>
      <c r="S6" s="140">
        <v>2.22</v>
      </c>
      <c r="T6" s="211">
        <v>4.83</v>
      </c>
      <c r="U6" s="140">
        <v>3.79</v>
      </c>
      <c r="V6" s="140">
        <v>1.31</v>
      </c>
      <c r="W6" s="57">
        <v>1</v>
      </c>
      <c r="X6" s="137"/>
      <c r="Y6" s="140">
        <v>1</v>
      </c>
      <c r="Z6" s="137">
        <v>1</v>
      </c>
      <c r="AA6" s="140">
        <v>1</v>
      </c>
      <c r="AB6" s="214">
        <v>1.25</v>
      </c>
      <c r="AC6" s="57">
        <v>1.125</v>
      </c>
      <c r="AD6" s="137">
        <v>1.7</v>
      </c>
      <c r="AE6" s="57"/>
      <c r="AF6" s="57">
        <v>1.7</v>
      </c>
      <c r="AG6" s="211">
        <v>1.96</v>
      </c>
      <c r="AH6" s="214">
        <v>1.25</v>
      </c>
      <c r="AI6" s="57">
        <v>2.9</v>
      </c>
      <c r="AJ6" s="137"/>
      <c r="AK6" s="140">
        <v>4.95</v>
      </c>
      <c r="AL6" s="57">
        <v>2.9</v>
      </c>
      <c r="AM6" s="137">
        <v>1.7</v>
      </c>
      <c r="AN6" s="149"/>
      <c r="AO6" s="57"/>
    </row>
    <row r="7" spans="1:41" ht="12.75">
      <c r="A7" s="76" t="s">
        <v>100</v>
      </c>
      <c r="B7" s="133">
        <f>SUM(H7:AO7)</f>
        <v>55.18</v>
      </c>
      <c r="C7" s="134">
        <f>E7</f>
        <v>5</v>
      </c>
      <c r="D7" s="4">
        <v>15</v>
      </c>
      <c r="E7" s="4">
        <v>5</v>
      </c>
      <c r="F7" s="4">
        <f>COUNT(H7:AO7)</f>
        <v>24</v>
      </c>
      <c r="G7" s="135">
        <f>IF(ISNUMBER(AVERAGE(H7:AO7)),AVERAGE(H7:AO7),"ei käynyt")</f>
        <v>2.299166666666667</v>
      </c>
      <c r="H7" s="212">
        <v>1</v>
      </c>
      <c r="I7" s="144"/>
      <c r="J7" s="57">
        <v>2.9</v>
      </c>
      <c r="K7" s="57">
        <v>1</v>
      </c>
      <c r="L7" s="57">
        <v>1.35</v>
      </c>
      <c r="M7" s="57">
        <v>1.7</v>
      </c>
      <c r="N7" s="140">
        <v>4</v>
      </c>
      <c r="O7" s="211">
        <v>4.83</v>
      </c>
      <c r="P7" s="140">
        <v>3.79</v>
      </c>
      <c r="Q7" s="144">
        <v>1</v>
      </c>
      <c r="R7" s="57">
        <v>1.7</v>
      </c>
      <c r="S7" s="140">
        <v>4.95</v>
      </c>
      <c r="T7" s="211">
        <v>1.57</v>
      </c>
      <c r="U7" s="137">
        <v>1.7</v>
      </c>
      <c r="V7" s="137">
        <v>1.7</v>
      </c>
      <c r="W7" s="57">
        <v>2.07</v>
      </c>
      <c r="X7" s="137"/>
      <c r="Y7" s="211">
        <v>3.08</v>
      </c>
      <c r="Z7" s="57">
        <v>1.7</v>
      </c>
      <c r="AA7" s="57">
        <v>1.7</v>
      </c>
      <c r="AB7" s="211">
        <v>1.57</v>
      </c>
      <c r="AC7" s="211">
        <v>4.83</v>
      </c>
      <c r="AD7" s="140">
        <v>3.79</v>
      </c>
      <c r="AE7" s="140">
        <v>1</v>
      </c>
      <c r="AF7" s="137">
        <v>1</v>
      </c>
      <c r="AG7" s="214">
        <v>1.25</v>
      </c>
      <c r="AH7" s="57"/>
      <c r="AI7" s="57"/>
      <c r="AJ7" s="137"/>
      <c r="AK7" s="140"/>
      <c r="AL7" s="140"/>
      <c r="AM7" s="137"/>
      <c r="AN7" s="140"/>
      <c r="AO7" s="137"/>
    </row>
    <row r="8" spans="1:41" ht="12.75">
      <c r="A8" s="76" t="s">
        <v>108</v>
      </c>
      <c r="B8" s="133">
        <f>SUM(H8:AO8)</f>
        <v>54.99</v>
      </c>
      <c r="C8" s="134">
        <f>E8</f>
        <v>11</v>
      </c>
      <c r="D8" s="4">
        <v>1</v>
      </c>
      <c r="E8" s="4">
        <v>11</v>
      </c>
      <c r="F8" s="4">
        <f>COUNT(H8:AO8)</f>
        <v>27</v>
      </c>
      <c r="G8" s="135">
        <f>IF(ISNUMBER(AVERAGE(H8:AO8)),AVERAGE(H8:AO8),"ei käynyt")</f>
        <v>2.0366666666666666</v>
      </c>
      <c r="H8" s="255">
        <v>1</v>
      </c>
      <c r="I8" s="144"/>
      <c r="J8" s="57">
        <v>2.9</v>
      </c>
      <c r="K8" s="140">
        <v>1</v>
      </c>
      <c r="L8" s="57">
        <v>1.35</v>
      </c>
      <c r="M8" s="57">
        <v>1.7</v>
      </c>
      <c r="N8" s="137"/>
      <c r="O8" s="211">
        <v>1.96</v>
      </c>
      <c r="P8" s="137">
        <v>1</v>
      </c>
      <c r="Q8" s="212"/>
      <c r="R8" s="57">
        <v>1.7</v>
      </c>
      <c r="S8" s="137">
        <v>1</v>
      </c>
      <c r="T8" s="211">
        <v>2.46</v>
      </c>
      <c r="U8" s="137">
        <v>1</v>
      </c>
      <c r="V8" s="137">
        <v>2.9</v>
      </c>
      <c r="W8" s="137"/>
      <c r="X8" s="137"/>
      <c r="Y8" s="211">
        <v>2.46</v>
      </c>
      <c r="Z8" s="57">
        <v>1.7</v>
      </c>
      <c r="AA8" s="57">
        <v>1.7</v>
      </c>
      <c r="AB8" s="211">
        <v>6.05</v>
      </c>
      <c r="AC8" s="211">
        <v>3.86</v>
      </c>
      <c r="AD8" s="140">
        <v>2.22</v>
      </c>
      <c r="AE8" s="140">
        <v>1</v>
      </c>
      <c r="AF8" s="137">
        <v>1</v>
      </c>
      <c r="AG8" s="211">
        <v>6.05</v>
      </c>
      <c r="AH8" s="57">
        <v>2.21</v>
      </c>
      <c r="AI8" s="57">
        <v>1</v>
      </c>
      <c r="AJ8" s="57">
        <v>2.07</v>
      </c>
      <c r="AK8" s="137">
        <v>1.7</v>
      </c>
      <c r="AL8" s="137">
        <v>1</v>
      </c>
      <c r="AM8" s="140">
        <v>1</v>
      </c>
      <c r="AN8" s="149"/>
      <c r="AO8" s="137"/>
    </row>
    <row r="9" spans="1:41" ht="12.75">
      <c r="A9" s="76" t="s">
        <v>91</v>
      </c>
      <c r="B9" s="133">
        <f>SUM(H9:AO9)</f>
        <v>51.529999999999994</v>
      </c>
      <c r="C9" s="134">
        <f>E9</f>
        <v>8</v>
      </c>
      <c r="D9" s="4">
        <v>4</v>
      </c>
      <c r="E9" s="4">
        <v>8</v>
      </c>
      <c r="F9" s="4">
        <f>COUNT(H9:AO9)</f>
        <v>21</v>
      </c>
      <c r="G9" s="135">
        <f>IF(ISNUMBER(AVERAGE(H9:AO9)),AVERAGE(H9:AO9),"ei käynyt")</f>
        <v>2.4538095238095234</v>
      </c>
      <c r="H9" s="191">
        <v>1.7</v>
      </c>
      <c r="I9" s="60"/>
      <c r="J9" s="140">
        <v>1</v>
      </c>
      <c r="K9" s="57">
        <v>1.7</v>
      </c>
      <c r="L9" s="57">
        <v>2.9</v>
      </c>
      <c r="M9" s="57">
        <v>2.9</v>
      </c>
      <c r="N9" s="57">
        <v>2.07</v>
      </c>
      <c r="O9" s="140">
        <v>1</v>
      </c>
      <c r="P9" s="140"/>
      <c r="Q9" s="140">
        <v>2.22</v>
      </c>
      <c r="R9" s="137"/>
      <c r="S9" s="140">
        <v>3.79</v>
      </c>
      <c r="T9" s="211">
        <v>3.08</v>
      </c>
      <c r="U9" s="137">
        <v>2.9</v>
      </c>
      <c r="V9" s="140">
        <v>2.22</v>
      </c>
      <c r="W9" s="57"/>
      <c r="X9" s="137"/>
      <c r="Y9" s="211">
        <v>1.57</v>
      </c>
      <c r="Z9" s="57">
        <v>2.9</v>
      </c>
      <c r="AA9" s="140"/>
      <c r="AB9" s="211">
        <v>4.83</v>
      </c>
      <c r="AC9" s="211">
        <v>3.08</v>
      </c>
      <c r="AD9" s="57"/>
      <c r="AE9" s="57">
        <v>2.07</v>
      </c>
      <c r="AF9" s="57">
        <v>2.9</v>
      </c>
      <c r="AG9" s="137"/>
      <c r="AH9" s="140">
        <v>1</v>
      </c>
      <c r="AI9" s="57">
        <v>1.7</v>
      </c>
      <c r="AJ9" s="140">
        <v>4</v>
      </c>
      <c r="AK9" s="137"/>
      <c r="AL9" s="137"/>
      <c r="AM9" s="149"/>
      <c r="AN9" s="140"/>
      <c r="AO9" s="57"/>
    </row>
    <row r="10" spans="1:41" ht="12.75">
      <c r="A10" s="76" t="s">
        <v>104</v>
      </c>
      <c r="B10" s="133">
        <f>SUM(H10:AO10)</f>
        <v>34.285</v>
      </c>
      <c r="C10" s="134">
        <f>E10</f>
        <v>2</v>
      </c>
      <c r="D10" s="4">
        <v>1</v>
      </c>
      <c r="E10" s="4">
        <v>2</v>
      </c>
      <c r="F10" s="4">
        <f>COUNT(H10:AO10)</f>
        <v>21</v>
      </c>
      <c r="G10" s="135">
        <f>IF(ISNUMBER(AVERAGE(H10:AO10)),AVERAGE(H10:AO10),"ei käynyt")</f>
        <v>1.6326190476190474</v>
      </c>
      <c r="H10" s="214"/>
      <c r="I10" s="164"/>
      <c r="J10" s="57">
        <v>1.7</v>
      </c>
      <c r="K10" s="57">
        <v>2.9</v>
      </c>
      <c r="L10" s="57">
        <v>1.35</v>
      </c>
      <c r="M10" s="140">
        <v>1</v>
      </c>
      <c r="N10" s="140"/>
      <c r="O10" s="214">
        <v>1.25</v>
      </c>
      <c r="P10" s="144">
        <v>1.31</v>
      </c>
      <c r="Q10" s="140">
        <v>1.31</v>
      </c>
      <c r="R10" s="137">
        <v>1</v>
      </c>
      <c r="S10" s="140"/>
      <c r="T10" s="214">
        <v>1.25</v>
      </c>
      <c r="U10" s="140"/>
      <c r="V10" s="137"/>
      <c r="W10" s="57">
        <v>1</v>
      </c>
      <c r="X10" s="137"/>
      <c r="Y10" s="211">
        <v>1.96</v>
      </c>
      <c r="Z10" s="137">
        <v>1</v>
      </c>
      <c r="AA10" s="140">
        <v>1</v>
      </c>
      <c r="AB10" s="140">
        <v>1</v>
      </c>
      <c r="AC10" s="57">
        <v>1.125</v>
      </c>
      <c r="AD10" s="137"/>
      <c r="AE10" s="137"/>
      <c r="AF10" s="57"/>
      <c r="AG10" s="57">
        <v>1</v>
      </c>
      <c r="AH10" s="57">
        <v>2.21</v>
      </c>
      <c r="AI10" s="57">
        <v>2.9</v>
      </c>
      <c r="AJ10" s="137"/>
      <c r="AK10" s="137">
        <v>2.9</v>
      </c>
      <c r="AL10" s="57">
        <v>2.9</v>
      </c>
      <c r="AM10" s="140">
        <v>2.22</v>
      </c>
      <c r="AN10" s="139"/>
      <c r="AO10" s="137"/>
    </row>
    <row r="11" spans="1:41" ht="12.75">
      <c r="A11" s="76" t="s">
        <v>49</v>
      </c>
      <c r="B11" s="133">
        <f>SUM(H11:AO11)</f>
        <v>15.73</v>
      </c>
      <c r="C11" s="134">
        <f>E11</f>
        <v>0</v>
      </c>
      <c r="D11" s="4">
        <v>6</v>
      </c>
      <c r="E11" s="4"/>
      <c r="F11" s="4">
        <f>COUNT(H11:AO11)</f>
        <v>5</v>
      </c>
      <c r="G11" s="135">
        <f>IF(ISNUMBER(AVERAGE(H11:AO11)),AVERAGE(H11:AO11),"ei käynyt")</f>
        <v>3.146</v>
      </c>
      <c r="H11" s="214">
        <v>5</v>
      </c>
      <c r="I11" s="186"/>
      <c r="J11" s="212">
        <v>5</v>
      </c>
      <c r="K11" s="137"/>
      <c r="L11" s="137"/>
      <c r="M11" s="57"/>
      <c r="N11" s="179"/>
      <c r="O11" s="140"/>
      <c r="P11" s="140"/>
      <c r="Q11" s="214"/>
      <c r="R11" s="175"/>
      <c r="S11" s="140"/>
      <c r="T11" s="57"/>
      <c r="U11" s="57"/>
      <c r="V11" s="212"/>
      <c r="W11" s="57"/>
      <c r="X11" s="137"/>
      <c r="Y11" s="140"/>
      <c r="Z11" s="137"/>
      <c r="AA11" s="140"/>
      <c r="AB11" s="137"/>
      <c r="AC11" s="140"/>
      <c r="AD11" s="140"/>
      <c r="AE11" s="140"/>
      <c r="AF11" s="140"/>
      <c r="AG11" s="211">
        <v>2.46</v>
      </c>
      <c r="AH11" s="211">
        <v>1.57</v>
      </c>
      <c r="AI11" s="137"/>
      <c r="AJ11" s="140"/>
      <c r="AK11" s="140"/>
      <c r="AL11" s="57">
        <v>1.7</v>
      </c>
      <c r="AM11" s="57"/>
      <c r="AN11" s="139"/>
      <c r="AO11" s="137"/>
    </row>
    <row r="12" spans="1:41" ht="12.75" hidden="1">
      <c r="A12" s="76" t="s">
        <v>113</v>
      </c>
      <c r="B12" s="133">
        <f aca="true" t="shared" si="0" ref="B12:B49">SUM(H12:AO12)</f>
        <v>0</v>
      </c>
      <c r="C12" s="134">
        <f aca="true" t="shared" si="1" ref="C12:C49">E12+D12</f>
        <v>0</v>
      </c>
      <c r="D12" s="4"/>
      <c r="E12" s="4"/>
      <c r="F12" s="4">
        <f aca="true" t="shared" si="2" ref="F12:F49">COUNT(H12:AO12)</f>
        <v>0</v>
      </c>
      <c r="G12" s="135" t="str">
        <f aca="true" t="shared" si="3" ref="G12:G49">IF(ISNUMBER(AVERAGE(H12:AO12)),AVERAGE(H12:AO12),"ei käynyt")</f>
        <v>ei käynyt</v>
      </c>
      <c r="H12" s="228"/>
      <c r="I12" s="133"/>
      <c r="J12" s="152"/>
      <c r="K12" s="152"/>
      <c r="L12" s="164"/>
      <c r="M12" s="179"/>
      <c r="N12" s="137"/>
      <c r="O12" s="137"/>
      <c r="P12" s="139"/>
      <c r="Q12" s="223"/>
      <c r="R12" s="16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9"/>
      <c r="AO12" s="137"/>
    </row>
    <row r="13" spans="1:41" ht="12.75" hidden="1">
      <c r="A13" s="76" t="s">
        <v>20</v>
      </c>
      <c r="B13" s="133">
        <f t="shared" si="0"/>
        <v>0</v>
      </c>
      <c r="C13" s="134">
        <f t="shared" si="1"/>
        <v>0</v>
      </c>
      <c r="D13" s="4"/>
      <c r="E13" s="4"/>
      <c r="F13" s="4">
        <f t="shared" si="2"/>
        <v>0</v>
      </c>
      <c r="G13" s="135" t="str">
        <f t="shared" si="3"/>
        <v>ei käynyt</v>
      </c>
      <c r="H13" s="215"/>
      <c r="I13" s="133"/>
      <c r="J13" s="133"/>
      <c r="K13" s="133"/>
      <c r="L13" s="138"/>
      <c r="M13" s="137"/>
      <c r="N13" s="137"/>
      <c r="O13" s="137"/>
      <c r="P13" s="139"/>
      <c r="Q13" s="223"/>
      <c r="R13" s="16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9"/>
      <c r="AO13" s="137"/>
    </row>
    <row r="14" spans="1:41" ht="12.75" hidden="1">
      <c r="A14" s="76" t="s">
        <v>8</v>
      </c>
      <c r="B14" s="133">
        <f t="shared" si="0"/>
        <v>0</v>
      </c>
      <c r="C14" s="134">
        <f t="shared" si="1"/>
        <v>0</v>
      </c>
      <c r="D14" s="4"/>
      <c r="E14" s="4"/>
      <c r="F14" s="4">
        <f t="shared" si="2"/>
        <v>0</v>
      </c>
      <c r="G14" s="135" t="str">
        <f t="shared" si="3"/>
        <v>ei käynyt</v>
      </c>
      <c r="H14" s="217"/>
      <c r="I14" s="135"/>
      <c r="J14" s="7"/>
      <c r="K14" s="135"/>
      <c r="L14" s="141"/>
      <c r="M14" s="137"/>
      <c r="N14" s="137"/>
      <c r="O14" s="140"/>
      <c r="P14" s="144"/>
      <c r="Q14" s="214"/>
      <c r="R14" s="167"/>
      <c r="S14" s="140"/>
      <c r="T14" s="137"/>
      <c r="U14" s="140"/>
      <c r="V14" s="137"/>
      <c r="W14" s="137"/>
      <c r="X14" s="137"/>
      <c r="Y14" s="140"/>
      <c r="Z14" s="137"/>
      <c r="AA14" s="140"/>
      <c r="AB14" s="137"/>
      <c r="AC14" s="140"/>
      <c r="AD14" s="137"/>
      <c r="AE14" s="137"/>
      <c r="AF14" s="140"/>
      <c r="AG14" s="140"/>
      <c r="AH14" s="137"/>
      <c r="AI14" s="137"/>
      <c r="AJ14" s="137"/>
      <c r="AK14" s="140"/>
      <c r="AL14" s="140"/>
      <c r="AM14" s="137"/>
      <c r="AN14" s="139"/>
      <c r="AO14" s="137"/>
    </row>
    <row r="15" spans="1:41" ht="12.75" hidden="1">
      <c r="A15" s="76" t="s">
        <v>27</v>
      </c>
      <c r="B15" s="133">
        <f t="shared" si="0"/>
        <v>0</v>
      </c>
      <c r="C15" s="134">
        <f t="shared" si="1"/>
        <v>0</v>
      </c>
      <c r="D15" s="4"/>
      <c r="E15" s="4"/>
      <c r="F15" s="4">
        <f t="shared" si="2"/>
        <v>0</v>
      </c>
      <c r="G15" s="135" t="str">
        <f t="shared" si="3"/>
        <v>ei käynyt</v>
      </c>
      <c r="H15" s="215"/>
      <c r="I15" s="133"/>
      <c r="J15" s="133"/>
      <c r="K15" s="133"/>
      <c r="L15" s="133"/>
      <c r="M15" s="151"/>
      <c r="N15" s="151"/>
      <c r="O15" s="147"/>
      <c r="P15" s="199"/>
      <c r="Q15" s="223"/>
      <c r="R15" s="167"/>
      <c r="S15" s="151"/>
      <c r="T15" s="147"/>
      <c r="U15" s="179"/>
      <c r="V15" s="179"/>
      <c r="W15" s="198"/>
      <c r="X15" s="151"/>
      <c r="Y15" s="151"/>
      <c r="Z15" s="151"/>
      <c r="AA15" s="151"/>
      <c r="AB15" s="147"/>
      <c r="AC15" s="179"/>
      <c r="AD15" s="179"/>
      <c r="AE15" s="179"/>
      <c r="AF15" s="179"/>
      <c r="AG15" s="198"/>
      <c r="AH15" s="151"/>
      <c r="AI15" s="151"/>
      <c r="AJ15" s="147"/>
      <c r="AK15" s="179"/>
      <c r="AL15" s="179"/>
      <c r="AM15" s="179"/>
      <c r="AN15" s="199"/>
      <c r="AO15" s="137"/>
    </row>
    <row r="16" spans="1:41" ht="12.75" hidden="1">
      <c r="A16" s="189" t="s">
        <v>111</v>
      </c>
      <c r="B16" s="133">
        <f t="shared" si="0"/>
        <v>0</v>
      </c>
      <c r="C16" s="134">
        <f t="shared" si="1"/>
        <v>0</v>
      </c>
      <c r="D16" s="4"/>
      <c r="E16" s="4"/>
      <c r="F16" s="4">
        <f t="shared" si="2"/>
        <v>0</v>
      </c>
      <c r="G16" s="135" t="str">
        <f t="shared" si="3"/>
        <v>ei käynyt</v>
      </c>
      <c r="H16" s="215"/>
      <c r="I16" s="133"/>
      <c r="J16" s="133"/>
      <c r="K16" s="133"/>
      <c r="L16" s="133"/>
      <c r="M16" s="135"/>
      <c r="N16" s="135"/>
      <c r="O16" s="141"/>
      <c r="P16" s="139"/>
      <c r="Q16" s="223"/>
      <c r="R16" s="143"/>
      <c r="S16" s="135"/>
      <c r="T16" s="141"/>
      <c r="U16" s="137"/>
      <c r="V16" s="137"/>
      <c r="W16" s="143"/>
      <c r="X16" s="135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9"/>
      <c r="AO16" s="137"/>
    </row>
    <row r="17" spans="1:41" ht="12.75" hidden="1">
      <c r="A17" s="76" t="s">
        <v>105</v>
      </c>
      <c r="B17" s="133">
        <f t="shared" si="0"/>
        <v>0</v>
      </c>
      <c r="C17" s="134">
        <f t="shared" si="1"/>
        <v>0</v>
      </c>
      <c r="D17" s="4"/>
      <c r="E17" s="4"/>
      <c r="F17" s="4">
        <f t="shared" si="2"/>
        <v>0</v>
      </c>
      <c r="G17" s="135" t="str">
        <f t="shared" si="3"/>
        <v>ei käynyt</v>
      </c>
      <c r="H17" s="256"/>
      <c r="I17" s="135"/>
      <c r="J17" s="133"/>
      <c r="K17" s="133"/>
      <c r="L17" s="133"/>
      <c r="M17" s="133"/>
      <c r="N17" s="133"/>
      <c r="O17" s="133"/>
      <c r="P17" s="164"/>
      <c r="Q17" s="212"/>
      <c r="R17" s="136"/>
      <c r="S17" s="135"/>
      <c r="T17" s="138"/>
      <c r="U17" s="140"/>
      <c r="V17" s="137"/>
      <c r="W17" s="19"/>
      <c r="X17" s="135"/>
      <c r="Y17" s="133"/>
      <c r="Z17" s="133"/>
      <c r="AA17" s="133"/>
      <c r="AB17" s="135"/>
      <c r="AC17" s="135"/>
      <c r="AD17" s="133"/>
      <c r="AE17" s="135"/>
      <c r="AF17" s="133"/>
      <c r="AG17" s="143"/>
      <c r="AH17" s="133"/>
      <c r="AI17" s="140"/>
      <c r="AJ17" s="138"/>
      <c r="AK17" s="140"/>
      <c r="AL17" s="140"/>
      <c r="AM17" s="140"/>
      <c r="AN17" s="139"/>
      <c r="AO17" s="140"/>
    </row>
    <row r="18" spans="1:41" ht="12.75" hidden="1">
      <c r="A18" s="76" t="s">
        <v>48</v>
      </c>
      <c r="B18" s="133">
        <f t="shared" si="0"/>
        <v>0</v>
      </c>
      <c r="C18" s="134">
        <f t="shared" si="1"/>
        <v>0</v>
      </c>
      <c r="D18" s="4"/>
      <c r="E18" s="4"/>
      <c r="F18" s="4">
        <f t="shared" si="2"/>
        <v>0</v>
      </c>
      <c r="G18" s="135" t="str">
        <f t="shared" si="3"/>
        <v>ei käynyt</v>
      </c>
      <c r="H18" s="217"/>
      <c r="I18" s="133"/>
      <c r="J18" s="133"/>
      <c r="K18" s="133"/>
      <c r="L18" s="133"/>
      <c r="M18" s="135"/>
      <c r="N18" s="135"/>
      <c r="O18" s="135"/>
      <c r="P18" s="141"/>
      <c r="Q18" s="223"/>
      <c r="R18" s="143"/>
      <c r="S18" s="135"/>
      <c r="T18" s="181"/>
      <c r="U18" s="137"/>
      <c r="V18" s="137"/>
      <c r="W18" s="143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7"/>
    </row>
    <row r="19" spans="1:41" ht="12.75" hidden="1">
      <c r="A19" s="76" t="s">
        <v>17</v>
      </c>
      <c r="B19" s="133">
        <f t="shared" si="0"/>
        <v>0</v>
      </c>
      <c r="C19" s="134">
        <f t="shared" si="1"/>
        <v>0</v>
      </c>
      <c r="D19" s="4"/>
      <c r="E19" s="4"/>
      <c r="F19" s="4">
        <f t="shared" si="2"/>
        <v>0</v>
      </c>
      <c r="G19" s="135" t="str">
        <f t="shared" si="3"/>
        <v>ei käynyt</v>
      </c>
      <c r="H19" s="215"/>
      <c r="I19" s="133"/>
      <c r="J19" s="133"/>
      <c r="K19" s="133"/>
      <c r="L19" s="133"/>
      <c r="M19" s="135"/>
      <c r="N19" s="135"/>
      <c r="O19" s="135"/>
      <c r="P19" s="141"/>
      <c r="Q19" s="223"/>
      <c r="R19" s="143"/>
      <c r="S19" s="135"/>
      <c r="T19" s="141"/>
      <c r="U19" s="137"/>
      <c r="V19" s="137"/>
      <c r="W19" s="143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9"/>
      <c r="AO19" s="137"/>
    </row>
    <row r="20" spans="1:41" ht="12.75" hidden="1">
      <c r="A20" s="76" t="s">
        <v>30</v>
      </c>
      <c r="B20" s="133">
        <f t="shared" si="0"/>
        <v>0</v>
      </c>
      <c r="C20" s="134">
        <f t="shared" si="1"/>
        <v>0</v>
      </c>
      <c r="D20" s="4"/>
      <c r="E20" s="4"/>
      <c r="F20" s="4">
        <f t="shared" si="2"/>
        <v>0</v>
      </c>
      <c r="G20" s="135" t="str">
        <f t="shared" si="3"/>
        <v>ei käynyt</v>
      </c>
      <c r="H20" s="215"/>
      <c r="I20" s="133"/>
      <c r="J20" s="133"/>
      <c r="K20" s="133"/>
      <c r="L20" s="133"/>
      <c r="M20" s="135"/>
      <c r="N20" s="135"/>
      <c r="O20" s="135"/>
      <c r="P20" s="141"/>
      <c r="Q20" s="223"/>
      <c r="R20" s="143"/>
      <c r="S20" s="135"/>
      <c r="T20" s="141"/>
      <c r="U20" s="137"/>
      <c r="V20" s="137"/>
      <c r="W20" s="143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9"/>
      <c r="AO20" s="137"/>
    </row>
    <row r="21" spans="1:41" ht="12.75" hidden="1">
      <c r="A21" s="76" t="s">
        <v>106</v>
      </c>
      <c r="B21" s="133">
        <f t="shared" si="0"/>
        <v>0</v>
      </c>
      <c r="C21" s="134">
        <f t="shared" si="1"/>
        <v>0</v>
      </c>
      <c r="D21" s="4"/>
      <c r="E21" s="4"/>
      <c r="F21" s="4">
        <f t="shared" si="2"/>
        <v>0</v>
      </c>
      <c r="G21" s="135" t="str">
        <f t="shared" si="3"/>
        <v>ei käynyt</v>
      </c>
      <c r="H21" s="217"/>
      <c r="I21" s="133"/>
      <c r="J21" s="133"/>
      <c r="K21" s="133"/>
      <c r="L21" s="133"/>
      <c r="M21" s="133"/>
      <c r="N21" s="135"/>
      <c r="O21" s="133"/>
      <c r="P21" s="141"/>
      <c r="Q21" s="223"/>
      <c r="R21" s="143"/>
      <c r="S21" s="133"/>
      <c r="T21" s="138"/>
      <c r="U21" s="137"/>
      <c r="V21" s="137"/>
      <c r="W21" s="143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9"/>
      <c r="AO21" s="137"/>
    </row>
    <row r="22" spans="1:41" ht="12.75" hidden="1">
      <c r="A22" s="76" t="s">
        <v>32</v>
      </c>
      <c r="B22" s="133">
        <f t="shared" si="0"/>
        <v>0</v>
      </c>
      <c r="C22" s="134">
        <f t="shared" si="1"/>
        <v>0</v>
      </c>
      <c r="D22" s="4"/>
      <c r="E22" s="4"/>
      <c r="F22" s="4">
        <f t="shared" si="2"/>
        <v>0</v>
      </c>
      <c r="G22" s="135" t="str">
        <f t="shared" si="3"/>
        <v>ei käynyt</v>
      </c>
      <c r="H22" s="215"/>
      <c r="I22" s="133"/>
      <c r="J22" s="133"/>
      <c r="K22" s="133"/>
      <c r="L22" s="133"/>
      <c r="M22" s="135"/>
      <c r="N22" s="135"/>
      <c r="O22" s="135"/>
      <c r="P22" s="141"/>
      <c r="Q22" s="223"/>
      <c r="R22" s="143"/>
      <c r="S22" s="135"/>
      <c r="T22" s="141"/>
      <c r="U22" s="137"/>
      <c r="V22" s="137"/>
      <c r="W22" s="143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9"/>
      <c r="AO22" s="137"/>
    </row>
    <row r="23" spans="1:41" ht="12.75" hidden="1">
      <c r="A23" s="76" t="s">
        <v>22</v>
      </c>
      <c r="B23" s="133">
        <f t="shared" si="0"/>
        <v>0</v>
      </c>
      <c r="C23" s="134">
        <f t="shared" si="1"/>
        <v>0</v>
      </c>
      <c r="D23" s="4"/>
      <c r="E23" s="4"/>
      <c r="F23" s="4">
        <f t="shared" si="2"/>
        <v>0</v>
      </c>
      <c r="G23" s="135" t="str">
        <f t="shared" si="3"/>
        <v>ei käynyt</v>
      </c>
      <c r="H23" s="215"/>
      <c r="I23" s="133"/>
      <c r="J23" s="133"/>
      <c r="K23" s="133"/>
      <c r="L23" s="133"/>
      <c r="M23" s="135"/>
      <c r="N23" s="135"/>
      <c r="O23" s="135"/>
      <c r="P23" s="141"/>
      <c r="Q23" s="223"/>
      <c r="R23" s="143"/>
      <c r="S23" s="135"/>
      <c r="T23" s="141"/>
      <c r="U23" s="137"/>
      <c r="V23" s="137"/>
      <c r="W23" s="143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41"/>
      <c r="AK23" s="137"/>
      <c r="AL23" s="137"/>
      <c r="AM23" s="137"/>
      <c r="AN23" s="139"/>
      <c r="AO23" s="137"/>
    </row>
    <row r="24" spans="1:41" ht="12.75" hidden="1">
      <c r="A24" s="76" t="s">
        <v>33</v>
      </c>
      <c r="B24" s="133">
        <f t="shared" si="0"/>
        <v>0</v>
      </c>
      <c r="C24" s="134">
        <f t="shared" si="1"/>
        <v>0</v>
      </c>
      <c r="D24" s="4"/>
      <c r="E24" s="4"/>
      <c r="F24" s="4">
        <f t="shared" si="2"/>
        <v>0</v>
      </c>
      <c r="G24" s="135" t="str">
        <f t="shared" si="3"/>
        <v>ei käynyt</v>
      </c>
      <c r="H24" s="215"/>
      <c r="I24" s="133"/>
      <c r="J24" s="135"/>
      <c r="K24" s="135"/>
      <c r="L24" s="133"/>
      <c r="M24" s="135"/>
      <c r="N24" s="135"/>
      <c r="O24" s="133"/>
      <c r="P24" s="141"/>
      <c r="Q24" s="214"/>
      <c r="R24" s="136"/>
      <c r="S24" s="135"/>
      <c r="T24" s="138"/>
      <c r="U24" s="137"/>
      <c r="V24" s="140"/>
      <c r="W24" s="143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41"/>
      <c r="AK24" s="137"/>
      <c r="AL24" s="137"/>
      <c r="AM24" s="135"/>
      <c r="AN24" s="139"/>
      <c r="AO24" s="137"/>
    </row>
    <row r="25" spans="1:41" ht="12.75" hidden="1">
      <c r="A25" s="76" t="s">
        <v>18</v>
      </c>
      <c r="B25" s="133">
        <f t="shared" si="0"/>
        <v>0</v>
      </c>
      <c r="C25" s="134">
        <f t="shared" si="1"/>
        <v>0</v>
      </c>
      <c r="D25" s="4"/>
      <c r="E25" s="4"/>
      <c r="F25" s="4">
        <f t="shared" si="2"/>
        <v>0</v>
      </c>
      <c r="G25" s="135" t="str">
        <f t="shared" si="3"/>
        <v>ei käynyt</v>
      </c>
      <c r="H25" s="215"/>
      <c r="I25" s="133"/>
      <c r="J25" s="133"/>
      <c r="K25" s="133"/>
      <c r="L25" s="133"/>
      <c r="M25" s="135"/>
      <c r="N25" s="135"/>
      <c r="O25" s="135"/>
      <c r="P25" s="141"/>
      <c r="Q25" s="223"/>
      <c r="R25" s="143"/>
      <c r="S25" s="135"/>
      <c r="T25" s="141"/>
      <c r="U25" s="137"/>
      <c r="V25" s="137"/>
      <c r="W25" s="143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9"/>
      <c r="AO25" s="137"/>
    </row>
    <row r="26" spans="1:41" ht="12.75" hidden="1">
      <c r="A26" s="76" t="s">
        <v>23</v>
      </c>
      <c r="B26" s="133">
        <f t="shared" si="0"/>
        <v>0</v>
      </c>
      <c r="C26" s="134">
        <f t="shared" si="1"/>
        <v>0</v>
      </c>
      <c r="D26" s="4"/>
      <c r="E26" s="4"/>
      <c r="F26" s="4">
        <f t="shared" si="2"/>
        <v>0</v>
      </c>
      <c r="G26" s="135" t="str">
        <f t="shared" si="3"/>
        <v>ei käynyt</v>
      </c>
      <c r="H26" s="215"/>
      <c r="I26" s="133"/>
      <c r="J26" s="133"/>
      <c r="K26" s="133"/>
      <c r="L26" s="133"/>
      <c r="M26" s="135"/>
      <c r="N26" s="135"/>
      <c r="O26" s="135"/>
      <c r="P26" s="141"/>
      <c r="Q26" s="223"/>
      <c r="R26" s="143"/>
      <c r="S26" s="135"/>
      <c r="T26" s="141"/>
      <c r="U26" s="137"/>
      <c r="V26" s="137"/>
      <c r="W26" s="143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9"/>
      <c r="AO26" s="137"/>
    </row>
    <row r="27" spans="1:41" ht="12.75" hidden="1">
      <c r="A27" s="76" t="s">
        <v>19</v>
      </c>
      <c r="B27" s="133">
        <f t="shared" si="0"/>
        <v>0</v>
      </c>
      <c r="C27" s="134">
        <f t="shared" si="1"/>
        <v>0</v>
      </c>
      <c r="D27" s="4"/>
      <c r="E27" s="4"/>
      <c r="F27" s="4">
        <f t="shared" si="2"/>
        <v>0</v>
      </c>
      <c r="G27" s="135" t="str">
        <f t="shared" si="3"/>
        <v>ei käynyt</v>
      </c>
      <c r="H27" s="215"/>
      <c r="I27" s="133"/>
      <c r="J27" s="133"/>
      <c r="K27" s="133"/>
      <c r="L27" s="133"/>
      <c r="M27" s="135"/>
      <c r="N27" s="135"/>
      <c r="O27" s="135"/>
      <c r="P27" s="141"/>
      <c r="Q27" s="223"/>
      <c r="R27" s="143"/>
      <c r="S27" s="135"/>
      <c r="T27" s="141"/>
      <c r="U27" s="137"/>
      <c r="V27" s="137"/>
      <c r="W27" s="143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9"/>
      <c r="AO27" s="137"/>
    </row>
    <row r="28" spans="1:41" ht="12.75" hidden="1">
      <c r="A28" s="76" t="s">
        <v>34</v>
      </c>
      <c r="B28" s="133">
        <f t="shared" si="0"/>
        <v>0</v>
      </c>
      <c r="C28" s="134">
        <f t="shared" si="1"/>
        <v>0</v>
      </c>
      <c r="D28" s="4"/>
      <c r="E28" s="4"/>
      <c r="F28" s="4">
        <f t="shared" si="2"/>
        <v>0</v>
      </c>
      <c r="G28" s="135" t="str">
        <f t="shared" si="3"/>
        <v>ei käynyt</v>
      </c>
      <c r="H28" s="215"/>
      <c r="I28" s="133"/>
      <c r="J28" s="133"/>
      <c r="K28" s="133"/>
      <c r="L28" s="133"/>
      <c r="M28" s="135"/>
      <c r="N28" s="135"/>
      <c r="O28" s="135"/>
      <c r="P28" s="141"/>
      <c r="Q28" s="223"/>
      <c r="R28" s="143"/>
      <c r="S28" s="135"/>
      <c r="T28" s="138"/>
      <c r="U28" s="137"/>
      <c r="V28" s="140"/>
      <c r="W28" s="136"/>
      <c r="X28" s="135"/>
      <c r="Y28" s="135"/>
      <c r="Z28" s="135"/>
      <c r="AA28" s="135"/>
      <c r="AB28" s="133"/>
      <c r="AC28" s="135"/>
      <c r="AD28" s="135"/>
      <c r="AE28" s="135"/>
      <c r="AF28" s="135"/>
      <c r="AG28" s="133"/>
      <c r="AH28" s="135"/>
      <c r="AI28" s="135"/>
      <c r="AJ28" s="141"/>
      <c r="AK28" s="137"/>
      <c r="AL28" s="137"/>
      <c r="AM28" s="140"/>
      <c r="AN28" s="139"/>
      <c r="AO28" s="137"/>
    </row>
    <row r="29" spans="1:41" ht="12.75" hidden="1">
      <c r="A29" s="76" t="s">
        <v>35</v>
      </c>
      <c r="B29" s="133">
        <f t="shared" si="0"/>
        <v>0</v>
      </c>
      <c r="C29" s="134">
        <f t="shared" si="1"/>
        <v>0</v>
      </c>
      <c r="D29" s="4"/>
      <c r="E29" s="4"/>
      <c r="F29" s="4">
        <f t="shared" si="2"/>
        <v>0</v>
      </c>
      <c r="G29" s="135" t="str">
        <f t="shared" si="3"/>
        <v>ei käynyt</v>
      </c>
      <c r="H29" s="215"/>
      <c r="I29" s="133"/>
      <c r="J29" s="133"/>
      <c r="K29" s="133"/>
      <c r="L29" s="133"/>
      <c r="M29" s="135"/>
      <c r="N29" s="135"/>
      <c r="O29" s="135"/>
      <c r="P29" s="141"/>
      <c r="Q29" s="223"/>
      <c r="R29" s="143"/>
      <c r="S29" s="135"/>
      <c r="T29" s="141"/>
      <c r="U29" s="137"/>
      <c r="V29" s="137"/>
      <c r="W29" s="143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9"/>
      <c r="AO29" s="137"/>
    </row>
    <row r="30" spans="1:41" ht="12.75" hidden="1">
      <c r="A30" s="76" t="s">
        <v>36</v>
      </c>
      <c r="B30" s="133">
        <f t="shared" si="0"/>
        <v>0</v>
      </c>
      <c r="C30" s="134">
        <f t="shared" si="1"/>
        <v>0</v>
      </c>
      <c r="D30" s="4"/>
      <c r="E30" s="4"/>
      <c r="F30" s="4">
        <f t="shared" si="2"/>
        <v>0</v>
      </c>
      <c r="G30" s="135" t="str">
        <f t="shared" si="3"/>
        <v>ei käynyt</v>
      </c>
      <c r="H30" s="215"/>
      <c r="I30" s="133"/>
      <c r="J30" s="133"/>
      <c r="K30" s="133"/>
      <c r="L30" s="133"/>
      <c r="M30" s="135"/>
      <c r="N30" s="135"/>
      <c r="O30" s="135"/>
      <c r="P30" s="141"/>
      <c r="Q30" s="223"/>
      <c r="R30" s="143"/>
      <c r="S30" s="135"/>
      <c r="T30" s="141"/>
      <c r="U30" s="137"/>
      <c r="V30" s="137"/>
      <c r="W30" s="143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41"/>
      <c r="AK30" s="137"/>
      <c r="AL30" s="137"/>
      <c r="AM30" s="137"/>
      <c r="AN30" s="139"/>
      <c r="AO30" s="137"/>
    </row>
    <row r="31" spans="1:41" ht="12.75" hidden="1">
      <c r="A31" s="76" t="s">
        <v>101</v>
      </c>
      <c r="B31" s="133">
        <f t="shared" si="0"/>
        <v>0</v>
      </c>
      <c r="C31" s="134">
        <f t="shared" si="1"/>
        <v>0</v>
      </c>
      <c r="D31" s="4"/>
      <c r="E31" s="4"/>
      <c r="F31" s="4">
        <f t="shared" si="2"/>
        <v>0</v>
      </c>
      <c r="G31" s="135" t="str">
        <f t="shared" si="3"/>
        <v>ei käynyt</v>
      </c>
      <c r="H31" s="215"/>
      <c r="I31" s="133"/>
      <c r="J31" s="133"/>
      <c r="K31" s="133"/>
      <c r="L31" s="133"/>
      <c r="M31" s="135"/>
      <c r="N31" s="135"/>
      <c r="O31" s="135"/>
      <c r="P31" s="141"/>
      <c r="Q31" s="223"/>
      <c r="R31" s="143"/>
      <c r="S31" s="135"/>
      <c r="T31" s="141"/>
      <c r="U31" s="137"/>
      <c r="V31" s="137"/>
      <c r="W31" s="143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9"/>
      <c r="AO31" s="137"/>
    </row>
    <row r="32" spans="1:41" ht="12.75" hidden="1">
      <c r="A32" s="76" t="s">
        <v>24</v>
      </c>
      <c r="B32" s="133">
        <f t="shared" si="0"/>
        <v>0</v>
      </c>
      <c r="C32" s="134">
        <f t="shared" si="1"/>
        <v>0</v>
      </c>
      <c r="D32" s="4"/>
      <c r="E32" s="4"/>
      <c r="F32" s="4">
        <f t="shared" si="2"/>
        <v>0</v>
      </c>
      <c r="G32" s="135" t="str">
        <f t="shared" si="3"/>
        <v>ei käynyt</v>
      </c>
      <c r="H32" s="215"/>
      <c r="I32" s="133"/>
      <c r="J32" s="133"/>
      <c r="K32" s="133"/>
      <c r="L32" s="133"/>
      <c r="M32" s="135"/>
      <c r="N32" s="135"/>
      <c r="O32" s="135"/>
      <c r="P32" s="141"/>
      <c r="Q32" s="223"/>
      <c r="R32" s="143"/>
      <c r="S32" s="135"/>
      <c r="T32" s="141"/>
      <c r="U32" s="137"/>
      <c r="V32" s="137"/>
      <c r="W32" s="143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9"/>
      <c r="AO32" s="137"/>
    </row>
    <row r="33" spans="1:41" ht="12.75" hidden="1">
      <c r="A33" s="76" t="s">
        <v>21</v>
      </c>
      <c r="B33" s="133">
        <f t="shared" si="0"/>
        <v>0</v>
      </c>
      <c r="C33" s="134">
        <f t="shared" si="1"/>
        <v>0</v>
      </c>
      <c r="D33" s="4"/>
      <c r="E33" s="4"/>
      <c r="F33" s="4">
        <f t="shared" si="2"/>
        <v>0</v>
      </c>
      <c r="G33" s="135" t="str">
        <f t="shared" si="3"/>
        <v>ei käynyt</v>
      </c>
      <c r="H33" s="215"/>
      <c r="I33" s="133"/>
      <c r="J33" s="133"/>
      <c r="K33" s="133"/>
      <c r="L33" s="133"/>
      <c r="M33" s="135"/>
      <c r="N33" s="135"/>
      <c r="O33" s="135"/>
      <c r="P33" s="141"/>
      <c r="Q33" s="223"/>
      <c r="R33" s="143"/>
      <c r="S33" s="135"/>
      <c r="T33" s="141"/>
      <c r="U33" s="137"/>
      <c r="V33" s="137"/>
      <c r="W33" s="143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9"/>
      <c r="AO33" s="137"/>
    </row>
    <row r="34" spans="1:41" ht="12.75" hidden="1">
      <c r="A34" s="76" t="s">
        <v>7</v>
      </c>
      <c r="B34" s="133">
        <f t="shared" si="0"/>
        <v>0</v>
      </c>
      <c r="C34" s="134">
        <f t="shared" si="1"/>
        <v>0</v>
      </c>
      <c r="D34" s="4"/>
      <c r="E34" s="4"/>
      <c r="F34" s="4">
        <f t="shared" si="2"/>
        <v>0</v>
      </c>
      <c r="G34" s="135" t="str">
        <f t="shared" si="3"/>
        <v>ei käynyt</v>
      </c>
      <c r="H34" s="217"/>
      <c r="I34" s="133"/>
      <c r="J34" s="133"/>
      <c r="K34" s="133"/>
      <c r="L34" s="133"/>
      <c r="M34" s="133"/>
      <c r="N34" s="133"/>
      <c r="O34" s="133"/>
      <c r="P34" s="141"/>
      <c r="Q34" s="212"/>
      <c r="R34" s="136"/>
      <c r="S34" s="133"/>
      <c r="T34" s="141"/>
      <c r="U34" s="140"/>
      <c r="V34" s="140"/>
      <c r="W34" s="143"/>
      <c r="X34" s="135"/>
      <c r="Y34" s="133"/>
      <c r="Z34" s="133"/>
      <c r="AA34" s="133"/>
      <c r="AB34" s="133"/>
      <c r="AC34" s="133"/>
      <c r="AD34" s="133"/>
      <c r="AE34" s="135"/>
      <c r="AF34" s="135"/>
      <c r="AG34" s="7"/>
      <c r="AH34" s="133"/>
      <c r="AI34" s="133"/>
      <c r="AJ34" s="138"/>
      <c r="AK34" s="137"/>
      <c r="AL34" s="140"/>
      <c r="AM34" s="140"/>
      <c r="AN34" s="139"/>
      <c r="AO34" s="140"/>
    </row>
    <row r="35" spans="1:41" ht="12.75" hidden="1">
      <c r="A35" s="189" t="s">
        <v>109</v>
      </c>
      <c r="B35" s="133">
        <f t="shared" si="0"/>
        <v>0</v>
      </c>
      <c r="C35" s="134">
        <f t="shared" si="1"/>
        <v>0</v>
      </c>
      <c r="D35" s="4"/>
      <c r="E35" s="4"/>
      <c r="F35" s="4">
        <f t="shared" si="2"/>
        <v>0</v>
      </c>
      <c r="G35" s="135" t="str">
        <f t="shared" si="3"/>
        <v>ei käynyt</v>
      </c>
      <c r="H35" s="217"/>
      <c r="I35" s="133"/>
      <c r="J35" s="133"/>
      <c r="K35" s="133"/>
      <c r="L35" s="133"/>
      <c r="M35" s="135"/>
      <c r="N35" s="135"/>
      <c r="O35" s="135"/>
      <c r="P35" s="138"/>
      <c r="Q35" s="214"/>
      <c r="R35" s="143"/>
      <c r="S35" s="135"/>
      <c r="T35" s="141"/>
      <c r="U35" s="137"/>
      <c r="V35" s="137"/>
      <c r="W35" s="143"/>
      <c r="X35" s="135"/>
      <c r="Y35" s="135"/>
      <c r="Z35" s="135"/>
      <c r="AA35" s="135"/>
      <c r="AB35" s="135"/>
      <c r="AC35" s="135"/>
      <c r="AD35" s="135"/>
      <c r="AE35" s="135"/>
      <c r="AF35" s="7"/>
      <c r="AG35" s="133"/>
      <c r="AH35" s="135"/>
      <c r="AI35" s="135"/>
      <c r="AJ35" s="141"/>
      <c r="AK35" s="137"/>
      <c r="AL35" s="137"/>
      <c r="AM35" s="137"/>
      <c r="AN35" s="139"/>
      <c r="AO35" s="137"/>
    </row>
    <row r="36" spans="1:41" ht="12.75" hidden="1">
      <c r="A36" s="76" t="s">
        <v>97</v>
      </c>
      <c r="B36" s="133">
        <f t="shared" si="0"/>
        <v>0</v>
      </c>
      <c r="C36" s="134">
        <f t="shared" si="1"/>
        <v>0</v>
      </c>
      <c r="D36" s="4"/>
      <c r="E36" s="4"/>
      <c r="F36" s="4">
        <f t="shared" si="2"/>
        <v>0</v>
      </c>
      <c r="G36" s="135" t="str">
        <f t="shared" si="3"/>
        <v>ei käynyt</v>
      </c>
      <c r="H36" s="217"/>
      <c r="I36" s="133"/>
      <c r="J36" s="133"/>
      <c r="K36" s="133"/>
      <c r="L36" s="133"/>
      <c r="M36" s="133"/>
      <c r="N36" s="133"/>
      <c r="O36" s="135"/>
      <c r="P36" s="138"/>
      <c r="Q36" s="223"/>
      <c r="R36" s="136"/>
      <c r="S36" s="133"/>
      <c r="T36" s="141"/>
      <c r="U36" s="137"/>
      <c r="V36" s="137"/>
      <c r="W36" s="136"/>
      <c r="X36" s="135"/>
      <c r="Y36" s="135"/>
      <c r="Z36" s="133"/>
      <c r="AA36" s="135"/>
      <c r="AB36" s="135"/>
      <c r="AC36" s="135"/>
      <c r="AD36" s="7"/>
      <c r="AE36" s="135"/>
      <c r="AF36" s="135"/>
      <c r="AG36" s="135"/>
      <c r="AH36" s="133"/>
      <c r="AI36" s="133"/>
      <c r="AJ36" s="141"/>
      <c r="AK36" s="140"/>
      <c r="AL36" s="140"/>
      <c r="AM36" s="137"/>
      <c r="AN36" s="144"/>
      <c r="AO36" s="137"/>
    </row>
    <row r="37" spans="1:41" ht="12.75" hidden="1">
      <c r="A37" s="76" t="s">
        <v>98</v>
      </c>
      <c r="B37" s="133">
        <f t="shared" si="0"/>
        <v>0</v>
      </c>
      <c r="C37" s="134">
        <f t="shared" si="1"/>
        <v>0</v>
      </c>
      <c r="D37" s="4"/>
      <c r="E37" s="4"/>
      <c r="F37" s="4">
        <f t="shared" si="2"/>
        <v>0</v>
      </c>
      <c r="G37" s="135" t="str">
        <f t="shared" si="3"/>
        <v>ei käynyt</v>
      </c>
      <c r="H37" s="217"/>
      <c r="I37" s="133"/>
      <c r="J37" s="133"/>
      <c r="K37" s="133"/>
      <c r="L37" s="133"/>
      <c r="M37" s="133"/>
      <c r="N37" s="135"/>
      <c r="O37" s="135"/>
      <c r="P37" s="138"/>
      <c r="Q37" s="214"/>
      <c r="R37" s="136"/>
      <c r="S37" s="133"/>
      <c r="T37" s="138"/>
      <c r="U37" s="137"/>
      <c r="V37" s="140"/>
      <c r="W37" s="136"/>
      <c r="X37" s="135"/>
      <c r="Y37" s="133"/>
      <c r="Z37" s="133"/>
      <c r="AA37" s="133"/>
      <c r="AB37" s="133"/>
      <c r="AC37" s="133"/>
      <c r="AD37" s="133"/>
      <c r="AE37" s="133"/>
      <c r="AF37" s="133"/>
      <c r="AG37" s="135"/>
      <c r="AH37" s="133"/>
      <c r="AI37" s="133"/>
      <c r="AJ37" s="138"/>
      <c r="AK37" s="140"/>
      <c r="AL37" s="140"/>
      <c r="AM37" s="140"/>
      <c r="AN37" s="144"/>
      <c r="AO37" s="137"/>
    </row>
    <row r="38" spans="1:41" ht="12.75" hidden="1">
      <c r="A38" s="76" t="s">
        <v>25</v>
      </c>
      <c r="B38" s="133">
        <f t="shared" si="0"/>
        <v>0</v>
      </c>
      <c r="C38" s="134">
        <f t="shared" si="1"/>
        <v>0</v>
      </c>
      <c r="D38" s="4"/>
      <c r="E38" s="4"/>
      <c r="F38" s="4">
        <f t="shared" si="2"/>
        <v>0</v>
      </c>
      <c r="G38" s="135" t="str">
        <f t="shared" si="3"/>
        <v>ei käynyt</v>
      </c>
      <c r="H38" s="215"/>
      <c r="I38" s="133"/>
      <c r="J38" s="133"/>
      <c r="K38" s="133"/>
      <c r="L38" s="133"/>
      <c r="M38" s="135"/>
      <c r="N38" s="135"/>
      <c r="O38" s="135"/>
      <c r="P38" s="141"/>
      <c r="Q38" s="223"/>
      <c r="R38" s="143"/>
      <c r="S38" s="135"/>
      <c r="T38" s="141"/>
      <c r="U38" s="137"/>
      <c r="V38" s="137"/>
      <c r="W38" s="143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9"/>
      <c r="AO38" s="137"/>
    </row>
    <row r="39" spans="1:41" ht="12.75" hidden="1">
      <c r="A39" s="76" t="s">
        <v>38</v>
      </c>
      <c r="B39" s="133">
        <f t="shared" si="0"/>
        <v>0</v>
      </c>
      <c r="C39" s="134">
        <f t="shared" si="1"/>
        <v>0</v>
      </c>
      <c r="D39" s="4"/>
      <c r="E39" s="4"/>
      <c r="F39" s="4">
        <f t="shared" si="2"/>
        <v>0</v>
      </c>
      <c r="G39" s="135" t="str">
        <f t="shared" si="3"/>
        <v>ei käynyt</v>
      </c>
      <c r="H39" s="215"/>
      <c r="I39" s="133"/>
      <c r="J39" s="133"/>
      <c r="K39" s="133"/>
      <c r="L39" s="133"/>
      <c r="M39" s="135"/>
      <c r="N39" s="135"/>
      <c r="O39" s="135"/>
      <c r="P39" s="141"/>
      <c r="Q39" s="223"/>
      <c r="R39" s="143"/>
      <c r="S39" s="135"/>
      <c r="T39" s="141"/>
      <c r="U39" s="137"/>
      <c r="V39" s="137"/>
      <c r="W39" s="143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9"/>
      <c r="AO39" s="137"/>
    </row>
    <row r="40" spans="1:41" ht="12.75" hidden="1">
      <c r="A40" s="76" t="s">
        <v>50</v>
      </c>
      <c r="B40" s="133">
        <f t="shared" si="0"/>
        <v>0</v>
      </c>
      <c r="C40" s="134">
        <f t="shared" si="1"/>
        <v>0</v>
      </c>
      <c r="D40" s="4"/>
      <c r="E40" s="4"/>
      <c r="F40" s="4">
        <f t="shared" si="2"/>
        <v>0</v>
      </c>
      <c r="G40" s="135" t="str">
        <f t="shared" si="3"/>
        <v>ei käynyt</v>
      </c>
      <c r="H40" s="217"/>
      <c r="I40" s="133"/>
      <c r="J40" s="133"/>
      <c r="K40" s="133"/>
      <c r="L40" s="133"/>
      <c r="M40" s="135"/>
      <c r="N40" s="133"/>
      <c r="O40" s="135"/>
      <c r="P40" s="141"/>
      <c r="Q40" s="223"/>
      <c r="R40" s="143"/>
      <c r="S40" s="135"/>
      <c r="T40" s="141"/>
      <c r="U40" s="137"/>
      <c r="V40" s="137"/>
      <c r="W40" s="14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3"/>
      <c r="AJ40" s="141"/>
      <c r="AK40" s="137"/>
      <c r="AL40" s="137"/>
      <c r="AM40" s="137"/>
      <c r="AN40" s="139"/>
      <c r="AO40" s="137"/>
    </row>
    <row r="41" spans="1:41" ht="12.75" hidden="1">
      <c r="A41" s="76" t="s">
        <v>39</v>
      </c>
      <c r="B41" s="133">
        <f t="shared" si="0"/>
        <v>0</v>
      </c>
      <c r="C41" s="134">
        <f t="shared" si="1"/>
        <v>0</v>
      </c>
      <c r="D41" s="4"/>
      <c r="E41" s="4"/>
      <c r="F41" s="4">
        <f t="shared" si="2"/>
        <v>0</v>
      </c>
      <c r="G41" s="135" t="str">
        <f t="shared" si="3"/>
        <v>ei käynyt</v>
      </c>
      <c r="H41" s="215"/>
      <c r="I41" s="133"/>
      <c r="J41" s="133"/>
      <c r="K41" s="133"/>
      <c r="L41" s="133"/>
      <c r="M41" s="135"/>
      <c r="N41" s="135"/>
      <c r="O41" s="135"/>
      <c r="P41" s="141"/>
      <c r="Q41" s="223"/>
      <c r="R41" s="143"/>
      <c r="S41" s="135"/>
      <c r="T41" s="141"/>
      <c r="U41" s="137"/>
      <c r="V41" s="137"/>
      <c r="W41" s="143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9"/>
      <c r="AO41" s="137"/>
    </row>
    <row r="42" spans="1:41" ht="12.75" hidden="1">
      <c r="A42" s="76" t="s">
        <v>40</v>
      </c>
      <c r="B42" s="133">
        <f t="shared" si="0"/>
        <v>0</v>
      </c>
      <c r="C42" s="134">
        <f t="shared" si="1"/>
        <v>0</v>
      </c>
      <c r="D42" s="4"/>
      <c r="E42" s="4"/>
      <c r="F42" s="4">
        <f t="shared" si="2"/>
        <v>0</v>
      </c>
      <c r="G42" s="135" t="str">
        <f t="shared" si="3"/>
        <v>ei käynyt</v>
      </c>
      <c r="H42" s="215"/>
      <c r="I42" s="133"/>
      <c r="J42" s="133"/>
      <c r="K42" s="133"/>
      <c r="L42" s="133"/>
      <c r="M42" s="135"/>
      <c r="N42" s="135"/>
      <c r="O42" s="135"/>
      <c r="P42" s="141"/>
      <c r="Q42" s="223"/>
      <c r="R42" s="143"/>
      <c r="S42" s="135"/>
      <c r="T42" s="141"/>
      <c r="U42" s="137"/>
      <c r="V42" s="137"/>
      <c r="W42" s="143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9"/>
      <c r="AO42" s="137"/>
    </row>
    <row r="43" spans="1:41" ht="12.75" hidden="1">
      <c r="A43" s="76" t="s">
        <v>11</v>
      </c>
      <c r="B43" s="133">
        <f t="shared" si="0"/>
        <v>0</v>
      </c>
      <c r="C43" s="134">
        <f t="shared" si="1"/>
        <v>0</v>
      </c>
      <c r="D43" s="4"/>
      <c r="E43" s="4"/>
      <c r="F43" s="4">
        <f t="shared" si="2"/>
        <v>0</v>
      </c>
      <c r="G43" s="135" t="str">
        <f t="shared" si="3"/>
        <v>ei käynyt</v>
      </c>
      <c r="H43" s="217"/>
      <c r="I43" s="135"/>
      <c r="J43" s="133"/>
      <c r="K43" s="133"/>
      <c r="L43" s="135"/>
      <c r="M43" s="135"/>
      <c r="N43" s="135"/>
      <c r="O43" s="133"/>
      <c r="P43" s="141"/>
      <c r="Q43" s="223"/>
      <c r="R43" s="143"/>
      <c r="S43" s="135"/>
      <c r="T43" s="141"/>
      <c r="U43" s="137"/>
      <c r="V43" s="137"/>
      <c r="W43" s="143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9"/>
      <c r="AO43" s="137"/>
    </row>
    <row r="44" spans="1:41" ht="12.75" hidden="1">
      <c r="A44" s="76" t="s">
        <v>107</v>
      </c>
      <c r="B44" s="133">
        <f t="shared" si="0"/>
        <v>0</v>
      </c>
      <c r="C44" s="134">
        <f t="shared" si="1"/>
        <v>0</v>
      </c>
      <c r="D44" s="4"/>
      <c r="E44" s="4"/>
      <c r="F44" s="4">
        <f t="shared" si="2"/>
        <v>0</v>
      </c>
      <c r="G44" s="135" t="str">
        <f t="shared" si="3"/>
        <v>ei käynyt</v>
      </c>
      <c r="H44" s="215"/>
      <c r="I44" s="133"/>
      <c r="J44" s="133"/>
      <c r="K44" s="133"/>
      <c r="L44" s="133"/>
      <c r="M44" s="135"/>
      <c r="N44" s="135"/>
      <c r="O44" s="135"/>
      <c r="P44" s="141"/>
      <c r="Q44" s="223"/>
      <c r="R44" s="136"/>
      <c r="S44" s="135"/>
      <c r="T44" s="141"/>
      <c r="U44" s="137"/>
      <c r="V44" s="137"/>
      <c r="W44" s="143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9"/>
      <c r="AO44" s="137"/>
    </row>
    <row r="45" spans="1:41" ht="12.75" hidden="1">
      <c r="A45" s="76" t="s">
        <v>42</v>
      </c>
      <c r="B45" s="133">
        <f t="shared" si="0"/>
        <v>0</v>
      </c>
      <c r="C45" s="134">
        <f t="shared" si="1"/>
        <v>0</v>
      </c>
      <c r="D45" s="4"/>
      <c r="E45" s="4"/>
      <c r="F45" s="4">
        <f t="shared" si="2"/>
        <v>0</v>
      </c>
      <c r="G45" s="135" t="str">
        <f t="shared" si="3"/>
        <v>ei käynyt</v>
      </c>
      <c r="H45" s="215"/>
      <c r="I45" s="135"/>
      <c r="J45" s="133"/>
      <c r="K45" s="133"/>
      <c r="L45" s="133"/>
      <c r="M45" s="135"/>
      <c r="N45" s="135"/>
      <c r="O45" s="135"/>
      <c r="P45" s="138"/>
      <c r="Q45" s="223"/>
      <c r="R45" s="136"/>
      <c r="S45" s="135"/>
      <c r="T45" s="141"/>
      <c r="U45" s="137"/>
      <c r="V45" s="137"/>
      <c r="W45" s="143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9"/>
      <c r="AO45" s="137"/>
    </row>
    <row r="46" spans="1:41" ht="12.75" hidden="1">
      <c r="A46" s="76" t="s">
        <v>43</v>
      </c>
      <c r="B46" s="133">
        <f t="shared" si="0"/>
        <v>0</v>
      </c>
      <c r="C46" s="134">
        <f t="shared" si="1"/>
        <v>0</v>
      </c>
      <c r="D46" s="4"/>
      <c r="E46" s="4"/>
      <c r="F46" s="4">
        <f t="shared" si="2"/>
        <v>0</v>
      </c>
      <c r="G46" s="135" t="str">
        <f t="shared" si="3"/>
        <v>ei käynyt</v>
      </c>
      <c r="H46" s="215"/>
      <c r="I46" s="135"/>
      <c r="J46" s="133"/>
      <c r="K46" s="133"/>
      <c r="L46" s="135"/>
      <c r="M46" s="135"/>
      <c r="N46" s="133"/>
      <c r="O46" s="135"/>
      <c r="P46" s="141"/>
      <c r="Q46" s="214"/>
      <c r="R46" s="143"/>
      <c r="S46" s="135"/>
      <c r="T46" s="141"/>
      <c r="U46" s="137"/>
      <c r="V46" s="137"/>
      <c r="W46" s="143"/>
      <c r="X46" s="135"/>
      <c r="Y46" s="135"/>
      <c r="Z46" s="135"/>
      <c r="AA46" s="133"/>
      <c r="AB46" s="135"/>
      <c r="AC46" s="135"/>
      <c r="AD46" s="135"/>
      <c r="AE46" s="135"/>
      <c r="AF46" s="135"/>
      <c r="AG46" s="135"/>
      <c r="AH46" s="133"/>
      <c r="AI46" s="135"/>
      <c r="AJ46" s="138"/>
      <c r="AK46" s="137"/>
      <c r="AL46" s="140"/>
      <c r="AM46" s="137"/>
      <c r="AN46" s="139"/>
      <c r="AO46" s="137"/>
    </row>
    <row r="47" spans="1:41" ht="12.75" hidden="1">
      <c r="A47" s="76" t="s">
        <v>44</v>
      </c>
      <c r="B47" s="133">
        <f t="shared" si="0"/>
        <v>0</v>
      </c>
      <c r="C47" s="134">
        <f t="shared" si="1"/>
        <v>0</v>
      </c>
      <c r="D47" s="4"/>
      <c r="E47" s="4"/>
      <c r="F47" s="4">
        <f t="shared" si="2"/>
        <v>0</v>
      </c>
      <c r="G47" s="135" t="str">
        <f t="shared" si="3"/>
        <v>ei käynyt</v>
      </c>
      <c r="H47" s="215"/>
      <c r="I47" s="135"/>
      <c r="J47" s="133"/>
      <c r="K47" s="133"/>
      <c r="L47" s="133"/>
      <c r="M47" s="133"/>
      <c r="N47" s="133"/>
      <c r="O47" s="135"/>
      <c r="P47" s="141"/>
      <c r="Q47" s="214"/>
      <c r="R47" s="136"/>
      <c r="S47" s="133"/>
      <c r="T47" s="138"/>
      <c r="U47" s="137"/>
      <c r="V47" s="140"/>
      <c r="W47" s="136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9"/>
      <c r="AO47" s="137"/>
    </row>
    <row r="48" spans="1:41" ht="12.75" hidden="1">
      <c r="A48" s="76" t="s">
        <v>45</v>
      </c>
      <c r="B48" s="133">
        <f t="shared" si="0"/>
        <v>0</v>
      </c>
      <c r="C48" s="134">
        <f t="shared" si="1"/>
        <v>0</v>
      </c>
      <c r="D48" s="4"/>
      <c r="E48" s="4"/>
      <c r="F48" s="4">
        <f t="shared" si="2"/>
        <v>0</v>
      </c>
      <c r="G48" s="135" t="str">
        <f t="shared" si="3"/>
        <v>ei käynyt</v>
      </c>
      <c r="H48" s="215"/>
      <c r="I48" s="135"/>
      <c r="J48" s="133"/>
      <c r="K48" s="133"/>
      <c r="L48" s="135"/>
      <c r="M48" s="133"/>
      <c r="N48" s="133"/>
      <c r="O48" s="133"/>
      <c r="P48" s="141"/>
      <c r="Q48" s="223"/>
      <c r="R48" s="136"/>
      <c r="S48" s="133"/>
      <c r="T48" s="138"/>
      <c r="U48" s="137"/>
      <c r="V48" s="140"/>
      <c r="W48" s="136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9"/>
      <c r="AO48" s="140"/>
    </row>
    <row r="49" spans="1:41" ht="12.75" hidden="1">
      <c r="A49" s="76" t="s">
        <v>99</v>
      </c>
      <c r="B49" s="133">
        <f t="shared" si="0"/>
        <v>0</v>
      </c>
      <c r="C49" s="134">
        <f t="shared" si="1"/>
        <v>0</v>
      </c>
      <c r="D49" s="4"/>
      <c r="E49" s="4"/>
      <c r="F49" s="4">
        <f t="shared" si="2"/>
        <v>0</v>
      </c>
      <c r="G49" s="135" t="str">
        <f t="shared" si="3"/>
        <v>ei käynyt</v>
      </c>
      <c r="H49" s="217"/>
      <c r="I49" s="135"/>
      <c r="J49" s="135"/>
      <c r="K49" s="135"/>
      <c r="L49" s="135"/>
      <c r="M49" s="135"/>
      <c r="N49" s="135"/>
      <c r="O49" s="135"/>
      <c r="P49" s="174"/>
      <c r="Q49" s="223"/>
      <c r="R49" s="143"/>
      <c r="S49" s="135"/>
      <c r="T49" s="141"/>
      <c r="U49" s="137"/>
      <c r="V49" s="137"/>
      <c r="W49" s="143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74"/>
      <c r="AK49" s="202"/>
      <c r="AL49" s="202"/>
      <c r="AM49" s="202"/>
      <c r="AN49" s="203"/>
      <c r="AO49" s="137"/>
    </row>
    <row r="50" spans="1:41" ht="12.75">
      <c r="A50" s="154" t="s">
        <v>47</v>
      </c>
      <c r="B50" s="111">
        <f>SUM(B2:B49)</f>
        <v>615.14</v>
      </c>
      <c r="C50" s="112">
        <f>SUM(C2:C49)</f>
        <v>118</v>
      </c>
      <c r="D50" s="155">
        <f>SUM(D2:D49)</f>
        <v>113</v>
      </c>
      <c r="E50" s="112">
        <f>SUM(E2:E49)</f>
        <v>118</v>
      </c>
      <c r="F50" s="112">
        <f>SUM(F2:F49)</f>
        <v>231</v>
      </c>
      <c r="G50" s="111">
        <f>AVERAGE(G2:G49)</f>
        <v>2.690582684681051</v>
      </c>
      <c r="H50" s="257">
        <f aca="true" t="shared" si="4" ref="H50:AO50">COUNT(H2:H49)</f>
        <v>8</v>
      </c>
      <c r="I50" s="257">
        <f t="shared" si="4"/>
        <v>0</v>
      </c>
      <c r="J50" s="257">
        <f t="shared" si="4"/>
        <v>8</v>
      </c>
      <c r="K50" s="257">
        <f t="shared" si="4"/>
        <v>8</v>
      </c>
      <c r="L50" s="257">
        <f t="shared" si="4"/>
        <v>8</v>
      </c>
      <c r="M50" s="257">
        <f t="shared" si="4"/>
        <v>8</v>
      </c>
      <c r="N50" s="257">
        <f t="shared" si="4"/>
        <v>6</v>
      </c>
      <c r="O50" s="257">
        <f>COUNT(O2:O49)</f>
        <v>9</v>
      </c>
      <c r="P50" s="257">
        <f>COUNT(P2:P49)</f>
        <v>7</v>
      </c>
      <c r="Q50" s="257">
        <f t="shared" si="4"/>
        <v>7</v>
      </c>
      <c r="R50" s="257">
        <f t="shared" si="4"/>
        <v>8</v>
      </c>
      <c r="S50" s="257">
        <f t="shared" si="4"/>
        <v>7</v>
      </c>
      <c r="T50" s="257">
        <f>COUNT(T2:T49)</f>
        <v>9</v>
      </c>
      <c r="U50" s="257">
        <f>COUNT(U2:U49)</f>
        <v>7</v>
      </c>
      <c r="V50" s="257">
        <f t="shared" si="4"/>
        <v>7</v>
      </c>
      <c r="W50" s="257">
        <f t="shared" si="4"/>
        <v>6</v>
      </c>
      <c r="X50" s="257">
        <f t="shared" si="4"/>
        <v>0</v>
      </c>
      <c r="Y50" s="257">
        <f t="shared" si="4"/>
        <v>9</v>
      </c>
      <c r="Z50" s="257">
        <f t="shared" si="4"/>
        <v>8</v>
      </c>
      <c r="AA50" s="257">
        <f t="shared" si="4"/>
        <v>8</v>
      </c>
      <c r="AB50" s="257">
        <f>COUNT(AB2:AB49)</f>
        <v>9</v>
      </c>
      <c r="AC50" s="257">
        <f>COUNT(AC2:AC49)</f>
        <v>9</v>
      </c>
      <c r="AD50" s="257">
        <f>COUNT(AD2:AD49)</f>
        <v>7</v>
      </c>
      <c r="AE50" s="257">
        <f t="shared" si="4"/>
        <v>6</v>
      </c>
      <c r="AF50" s="257">
        <f>COUNT(AF2:AF49)</f>
        <v>8</v>
      </c>
      <c r="AG50" s="257">
        <f>COUNT(AG2:AG49)</f>
        <v>9</v>
      </c>
      <c r="AH50" s="257">
        <f>COUNT(AH2:AH49)</f>
        <v>9</v>
      </c>
      <c r="AI50" s="257">
        <f t="shared" si="4"/>
        <v>8</v>
      </c>
      <c r="AJ50" s="257">
        <f t="shared" si="4"/>
        <v>6</v>
      </c>
      <c r="AK50" s="257">
        <f>COUNT(AK2:AK49)</f>
        <v>7</v>
      </c>
      <c r="AL50" s="257">
        <f t="shared" si="4"/>
        <v>8</v>
      </c>
      <c r="AM50" s="257">
        <f>COUNT(AM2:AM49)</f>
        <v>7</v>
      </c>
      <c r="AN50" s="257">
        <f t="shared" si="4"/>
        <v>0</v>
      </c>
      <c r="AO50" s="257">
        <f t="shared" si="4"/>
        <v>0</v>
      </c>
    </row>
    <row r="51" spans="1:41" ht="12.75">
      <c r="A51" s="132"/>
      <c r="B51" s="9"/>
      <c r="C51" s="185">
        <f>F50-D50-E50</f>
        <v>0</v>
      </c>
      <c r="D51" s="185">
        <f>F50-D50</f>
        <v>118</v>
      </c>
      <c r="E51" s="262">
        <f>F50-D50-E50</f>
        <v>0</v>
      </c>
      <c r="F51" s="132"/>
      <c r="G51" s="132"/>
      <c r="H51" s="219"/>
      <c r="I51" s="132"/>
      <c r="J51" s="132"/>
      <c r="K51" s="132"/>
      <c r="L51" s="132"/>
      <c r="M51" s="9"/>
      <c r="N51" s="9"/>
      <c r="O51" s="142"/>
      <c r="P51" s="132"/>
      <c r="Q51" s="227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201"/>
      <c r="AK51" s="201"/>
      <c r="AL51" s="201"/>
      <c r="AM51" s="201"/>
      <c r="AN51" s="201"/>
      <c r="AO51" s="201"/>
    </row>
    <row r="52" spans="1:41" ht="12.75">
      <c r="A52" s="132" t="s">
        <v>90</v>
      </c>
      <c r="B52" s="132"/>
      <c r="C52" s="156"/>
      <c r="D52" s="132"/>
      <c r="E52" s="132"/>
      <c r="F52" s="132"/>
      <c r="G52" s="132"/>
      <c r="H52" s="219"/>
      <c r="I52" s="132"/>
      <c r="J52" s="132"/>
      <c r="K52" s="132"/>
      <c r="L52" s="132"/>
      <c r="M52" s="9"/>
      <c r="N52" s="9"/>
      <c r="O52" s="142"/>
      <c r="Q52" s="227"/>
      <c r="R52" s="132"/>
      <c r="T52" s="132"/>
      <c r="U52" s="132"/>
      <c r="V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201"/>
      <c r="AK52" s="201"/>
      <c r="AL52" s="201"/>
      <c r="AM52" s="201"/>
      <c r="AN52" s="201"/>
      <c r="AO52" s="201"/>
    </row>
    <row r="53" spans="40:41" ht="12.75">
      <c r="AN53" s="188"/>
      <c r="AO53"/>
    </row>
    <row r="54" spans="15:41" ht="12.75">
      <c r="O54" s="226"/>
      <c r="Q54"/>
      <c r="Y54" s="188"/>
      <c r="AO54"/>
    </row>
    <row r="55" spans="17:41" ht="12.75">
      <c r="Q55"/>
      <c r="X55" s="188"/>
      <c r="AO55"/>
    </row>
    <row r="56" spans="17:41" ht="12.75">
      <c r="Q56"/>
      <c r="AO56"/>
    </row>
    <row r="57" spans="17:41" ht="12.75">
      <c r="Q57"/>
      <c r="AO57"/>
    </row>
    <row r="58" spans="17:41" ht="12.75">
      <c r="Q58"/>
      <c r="AO58"/>
    </row>
    <row r="59" spans="17:41" ht="12.75">
      <c r="Q59"/>
      <c r="AO59"/>
    </row>
    <row r="60" spans="15:41" ht="12.75">
      <c r="O60" s="226"/>
      <c r="Q60"/>
      <c r="AO60"/>
    </row>
    <row r="61" spans="15:41" ht="12.75">
      <c r="O61" s="226"/>
      <c r="Q61"/>
      <c r="AO61"/>
    </row>
    <row r="62" spans="16:41" ht="12.75">
      <c r="P62" s="226"/>
      <c r="Q62"/>
      <c r="AO62"/>
    </row>
    <row r="63" spans="16:41" ht="12.75">
      <c r="P63" s="226"/>
      <c r="Q63"/>
      <c r="AO63"/>
    </row>
    <row r="64" spans="16:41" ht="12.75">
      <c r="P64" s="226"/>
      <c r="Q64"/>
      <c r="AF64" s="188"/>
      <c r="AO64"/>
    </row>
    <row r="65" spans="16:41" ht="12.75">
      <c r="P65" s="226"/>
      <c r="Q65"/>
      <c r="AG65" s="188"/>
      <c r="AO65"/>
    </row>
    <row r="66" spans="16:41" ht="12.75">
      <c r="P66" s="226"/>
      <c r="Q66"/>
      <c r="AN66" s="188"/>
      <c r="AO6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91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7" width="7.140625" style="0" bestFit="1" customWidth="1"/>
    <col min="8" max="8" width="7.28125" style="0" customWidth="1"/>
    <col min="9" max="9" width="8.00390625" style="0" bestFit="1" customWidth="1"/>
    <col min="10" max="10" width="7.8515625" style="0" bestFit="1" customWidth="1"/>
    <col min="11" max="11" width="8.00390625" style="0" bestFit="1" customWidth="1"/>
    <col min="12" max="12" width="7.8515625" style="0" bestFit="1" customWidth="1"/>
    <col min="13" max="13" width="9.7109375" style="0" customWidth="1"/>
    <col min="14" max="14" width="8.7109375" style="1" bestFit="1" customWidth="1"/>
    <col min="15" max="15" width="8.8515625" style="0" bestFit="1" customWidth="1"/>
    <col min="16" max="16" width="7.8515625" style="0" bestFit="1" customWidth="1"/>
    <col min="17" max="17" width="8.8515625" style="0" bestFit="1" customWidth="1"/>
    <col min="18" max="18" width="8.7109375" style="0" bestFit="1" customWidth="1"/>
    <col min="19" max="19" width="8.8515625" style="0" bestFit="1" customWidth="1"/>
    <col min="20" max="20" width="7.8515625" style="0" bestFit="1" customWidth="1"/>
    <col min="21" max="21" width="8.8515625" style="0" bestFit="1" customWidth="1"/>
    <col min="22" max="22" width="8.57421875" style="0" customWidth="1"/>
    <col min="23" max="24" width="8.7109375" style="0" hidden="1" customWidth="1"/>
    <col min="25" max="25" width="7.140625" style="0" hidden="1" customWidth="1"/>
    <col min="26" max="26" width="7.8515625" style="0" bestFit="1" customWidth="1"/>
    <col min="27" max="27" width="8.00390625" style="0" bestFit="1" customWidth="1"/>
    <col min="28" max="28" width="7.8515625" style="0" bestFit="1" customWidth="1"/>
    <col min="29" max="29" width="7.00390625" style="0" bestFit="1" customWidth="1"/>
    <col min="30" max="30" width="7.8515625" style="0" bestFit="1" customWidth="1"/>
    <col min="31" max="31" width="8.00390625" style="0" customWidth="1"/>
    <col min="32" max="33" width="0.5625" style="0" customWidth="1"/>
    <col min="34" max="34" width="7.00390625" style="0" bestFit="1" customWidth="1"/>
    <col min="35" max="35" width="0.85546875" style="0" customWidth="1"/>
    <col min="36" max="36" width="7.8515625" style="0" bestFit="1" customWidth="1"/>
    <col min="37" max="37" width="0.9921875" style="0" customWidth="1"/>
    <col min="38" max="38" width="7.00390625" style="0" bestFit="1" customWidth="1"/>
    <col min="39" max="39" width="8.00390625" style="0" bestFit="1" customWidth="1"/>
    <col min="40" max="40" width="7.8515625" style="0" bestFit="1" customWidth="1"/>
    <col min="41" max="41" width="8.00390625" style="0" bestFit="1" customWidth="1"/>
    <col min="42" max="43" width="6.140625" style="0" bestFit="1" customWidth="1"/>
  </cols>
  <sheetData>
    <row r="1" spans="1:82" ht="15.7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5">
        <v>41883</v>
      </c>
      <c r="H1" s="25">
        <v>41890</v>
      </c>
      <c r="I1" s="25">
        <v>41897</v>
      </c>
      <c r="J1" s="25">
        <v>41904</v>
      </c>
      <c r="K1" s="25">
        <v>41911</v>
      </c>
      <c r="L1" s="25">
        <v>41918</v>
      </c>
      <c r="M1" s="25">
        <v>41925</v>
      </c>
      <c r="N1" s="25">
        <v>41932</v>
      </c>
      <c r="O1" s="25">
        <v>41939</v>
      </c>
      <c r="P1" s="25">
        <v>41946</v>
      </c>
      <c r="Q1" s="25">
        <v>41953</v>
      </c>
      <c r="R1" s="25">
        <v>41960</v>
      </c>
      <c r="S1" s="25">
        <v>41967</v>
      </c>
      <c r="T1" s="25">
        <v>41974</v>
      </c>
      <c r="U1" s="25">
        <v>41981</v>
      </c>
      <c r="V1" s="25">
        <v>41988</v>
      </c>
      <c r="W1" s="25">
        <v>41995</v>
      </c>
      <c r="X1" s="25">
        <v>42002</v>
      </c>
      <c r="Y1" s="25">
        <v>42009</v>
      </c>
      <c r="Z1" s="25">
        <v>42016</v>
      </c>
      <c r="AA1" s="25">
        <v>42023</v>
      </c>
      <c r="AB1" s="25">
        <v>42030</v>
      </c>
      <c r="AC1" s="25">
        <v>42037</v>
      </c>
      <c r="AD1" s="25">
        <v>42045</v>
      </c>
      <c r="AE1" s="25">
        <v>42052</v>
      </c>
      <c r="AF1" s="25">
        <v>42058</v>
      </c>
      <c r="AG1" s="25">
        <v>42065</v>
      </c>
      <c r="AH1" s="25">
        <v>42072</v>
      </c>
      <c r="AI1" s="25">
        <v>42079</v>
      </c>
      <c r="AJ1" s="25">
        <v>42087</v>
      </c>
      <c r="AK1" s="25">
        <v>42094</v>
      </c>
      <c r="AL1" s="25">
        <v>42101</v>
      </c>
      <c r="AM1" s="25">
        <v>42108</v>
      </c>
      <c r="AN1" s="25">
        <v>42115</v>
      </c>
      <c r="AO1" s="25">
        <v>42122</v>
      </c>
      <c r="AP1" s="59"/>
      <c r="AQ1" s="59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42" ht="14.25" customHeight="1">
      <c r="A2" s="76">
        <v>1</v>
      </c>
      <c r="B2" s="5" t="s">
        <v>6</v>
      </c>
      <c r="C2" s="6">
        <f aca="true" t="shared" si="0" ref="C2:C10">SUM(G2:AO2)</f>
        <v>80.33999999999997</v>
      </c>
      <c r="D2" s="4">
        <v>20</v>
      </c>
      <c r="E2" s="4">
        <f aca="true" t="shared" si="1" ref="E2:E10">COUNT(G2:AO2)</f>
        <v>28</v>
      </c>
      <c r="F2" s="7">
        <f aca="true" t="shared" si="2" ref="F2:F10">IF(ISNUMBER(AVERAGE(G2:AO2)),AVERAGE(G2:AM2),"ei käynyt")</f>
        <v>2.8361538461538456</v>
      </c>
      <c r="G2" s="7">
        <v>1</v>
      </c>
      <c r="H2" s="7">
        <v>2.91</v>
      </c>
      <c r="I2" s="6">
        <v>3.3</v>
      </c>
      <c r="J2" s="6">
        <v>4</v>
      </c>
      <c r="K2" s="6">
        <v>3.86</v>
      </c>
      <c r="L2" s="6">
        <v>2.07</v>
      </c>
      <c r="M2" s="6">
        <v>2.75</v>
      </c>
      <c r="N2" s="6">
        <v>3.3</v>
      </c>
      <c r="O2" s="6">
        <v>4</v>
      </c>
      <c r="P2" s="6">
        <v>2.07</v>
      </c>
      <c r="Q2" s="6">
        <v>2.75</v>
      </c>
      <c r="R2" s="6">
        <v>4</v>
      </c>
      <c r="S2" s="6">
        <v>4</v>
      </c>
      <c r="T2" s="6">
        <v>2.22</v>
      </c>
      <c r="U2" s="6">
        <v>3.3</v>
      </c>
      <c r="V2" s="6">
        <v>4</v>
      </c>
      <c r="W2" s="7"/>
      <c r="X2" s="7"/>
      <c r="Y2" s="7"/>
      <c r="Z2" s="6">
        <v>3.3</v>
      </c>
      <c r="AA2" s="6">
        <v>2.22</v>
      </c>
      <c r="AB2" s="6">
        <v>3.3</v>
      </c>
      <c r="AC2" s="6">
        <v>2.22</v>
      </c>
      <c r="AD2" s="1">
        <v>1.86</v>
      </c>
      <c r="AE2" s="6">
        <v>1</v>
      </c>
      <c r="AF2" s="17"/>
      <c r="AG2" s="7"/>
      <c r="AH2" s="6">
        <v>3.3</v>
      </c>
      <c r="AI2" s="6"/>
      <c r="AJ2" s="6">
        <v>2.22</v>
      </c>
      <c r="AL2" s="6">
        <v>1.49</v>
      </c>
      <c r="AM2" s="6">
        <v>3.3</v>
      </c>
      <c r="AN2" s="6">
        <v>3.3</v>
      </c>
      <c r="AO2" s="6">
        <v>3.3</v>
      </c>
      <c r="AP2" s="1"/>
    </row>
    <row r="3" spans="1:42" ht="14.25" customHeight="1">
      <c r="A3" s="76">
        <v>2</v>
      </c>
      <c r="B3" s="5" t="s">
        <v>7</v>
      </c>
      <c r="C3" s="6">
        <f t="shared" si="0"/>
        <v>67.58999999999999</v>
      </c>
      <c r="D3" s="4">
        <v>17</v>
      </c>
      <c r="E3" s="4">
        <f t="shared" si="1"/>
        <v>27</v>
      </c>
      <c r="F3" s="7">
        <f t="shared" si="2"/>
        <v>2.526</v>
      </c>
      <c r="G3" s="6">
        <v>2.22</v>
      </c>
      <c r="H3" s="7">
        <v>2.9</v>
      </c>
      <c r="I3" s="6">
        <v>1</v>
      </c>
      <c r="J3" s="17">
        <v>4</v>
      </c>
      <c r="K3" s="6">
        <v>2.75</v>
      </c>
      <c r="L3" s="6">
        <v>2.07</v>
      </c>
      <c r="M3" s="6">
        <v>1</v>
      </c>
      <c r="N3" s="6">
        <v>2.22</v>
      </c>
      <c r="O3" s="6">
        <v>4</v>
      </c>
      <c r="P3" s="6">
        <v>2.07</v>
      </c>
      <c r="Q3" s="6"/>
      <c r="R3" s="6">
        <v>4</v>
      </c>
      <c r="S3" s="6">
        <v>4</v>
      </c>
      <c r="T3" s="6">
        <v>3.3</v>
      </c>
      <c r="U3" s="6">
        <v>1.49</v>
      </c>
      <c r="V3" s="6">
        <v>4</v>
      </c>
      <c r="W3" s="7"/>
      <c r="X3" s="7"/>
      <c r="Y3" s="7"/>
      <c r="Z3" s="6">
        <v>2.22</v>
      </c>
      <c r="AA3" s="6">
        <v>1.49</v>
      </c>
      <c r="AB3" s="7">
        <v>1</v>
      </c>
      <c r="AC3" s="6">
        <v>3.3</v>
      </c>
      <c r="AD3" s="6">
        <v>3.3</v>
      </c>
      <c r="AE3" s="6">
        <v>3.3</v>
      </c>
      <c r="AF3" s="6"/>
      <c r="AG3" s="7"/>
      <c r="AH3" s="6">
        <v>2.22</v>
      </c>
      <c r="AI3" s="6"/>
      <c r="AJ3" s="6">
        <v>3.3</v>
      </c>
      <c r="AL3" s="6">
        <v>1</v>
      </c>
      <c r="AM3" s="62">
        <v>1</v>
      </c>
      <c r="AN3" s="6">
        <v>2.22</v>
      </c>
      <c r="AO3" s="6">
        <v>2.22</v>
      </c>
      <c r="AP3" s="1"/>
    </row>
    <row r="4" spans="1:42" ht="14.25" customHeight="1">
      <c r="A4" s="76">
        <v>3</v>
      </c>
      <c r="B4" s="5" t="s">
        <v>9</v>
      </c>
      <c r="C4" s="6">
        <f t="shared" si="0"/>
        <v>47.09</v>
      </c>
      <c r="D4" s="4">
        <v>6</v>
      </c>
      <c r="E4" s="4">
        <f t="shared" si="1"/>
        <v>26</v>
      </c>
      <c r="F4" s="7">
        <f t="shared" si="2"/>
        <v>1.8379166666666666</v>
      </c>
      <c r="G4" s="6">
        <v>3.3</v>
      </c>
      <c r="H4" s="6">
        <v>1</v>
      </c>
      <c r="I4" s="6">
        <v>2.22</v>
      </c>
      <c r="J4" s="6">
        <v>1</v>
      </c>
      <c r="K4" s="6"/>
      <c r="L4" s="7">
        <v>1</v>
      </c>
      <c r="M4" s="7"/>
      <c r="N4" s="7">
        <v>1</v>
      </c>
      <c r="O4" s="6">
        <v>2.07</v>
      </c>
      <c r="P4" s="6">
        <v>4</v>
      </c>
      <c r="Q4" s="6">
        <v>1.98</v>
      </c>
      <c r="R4" s="7">
        <v>1</v>
      </c>
      <c r="S4" s="7">
        <v>1</v>
      </c>
      <c r="T4" s="6">
        <v>1.49</v>
      </c>
      <c r="U4" s="6">
        <v>2.22</v>
      </c>
      <c r="V4" s="6">
        <v>2.07</v>
      </c>
      <c r="W4" s="7"/>
      <c r="X4" s="6"/>
      <c r="Y4" s="7"/>
      <c r="Z4" s="6">
        <v>1.49</v>
      </c>
      <c r="AA4" s="6">
        <v>3.3</v>
      </c>
      <c r="AB4" s="6">
        <v>1.49</v>
      </c>
      <c r="AC4" s="6">
        <v>1.49</v>
      </c>
      <c r="AD4" s="6">
        <v>1</v>
      </c>
      <c r="AE4" s="6">
        <v>2.22</v>
      </c>
      <c r="AF4" s="6"/>
      <c r="AG4" s="6"/>
      <c r="AH4" s="6">
        <v>1.49</v>
      </c>
      <c r="AI4" s="6"/>
      <c r="AJ4" s="6">
        <v>1.49</v>
      </c>
      <c r="AL4" s="6">
        <v>3.3</v>
      </c>
      <c r="AM4" s="6">
        <v>1.49</v>
      </c>
      <c r="AN4" s="6">
        <v>1.49</v>
      </c>
      <c r="AO4" s="6">
        <v>1.49</v>
      </c>
      <c r="AP4" s="1"/>
    </row>
    <row r="5" spans="1:42" ht="14.25" customHeight="1">
      <c r="A5" s="76">
        <v>4</v>
      </c>
      <c r="B5" s="5" t="s">
        <v>91</v>
      </c>
      <c r="C5" s="6">
        <f t="shared" si="0"/>
        <v>36.46</v>
      </c>
      <c r="D5" s="4">
        <v>3</v>
      </c>
      <c r="E5" s="4">
        <f t="shared" si="1"/>
        <v>26</v>
      </c>
      <c r="F5" s="7">
        <f>IF(ISNUMBER(AVERAGE(G5:AO5)),AVERAGE(G5:AM5),"ei käynyt")</f>
        <v>1.4358333333333333</v>
      </c>
      <c r="G5" s="6"/>
      <c r="H5" s="6">
        <v>1</v>
      </c>
      <c r="I5" s="6">
        <v>1.49</v>
      </c>
      <c r="J5" s="6">
        <v>1</v>
      </c>
      <c r="K5" s="6">
        <v>1.4</v>
      </c>
      <c r="L5" s="7">
        <v>1</v>
      </c>
      <c r="M5" s="7"/>
      <c r="N5" s="6">
        <v>1.49</v>
      </c>
      <c r="O5" s="6">
        <v>2.07</v>
      </c>
      <c r="P5" s="6">
        <v>4</v>
      </c>
      <c r="Q5" s="6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/>
      <c r="X5" s="7"/>
      <c r="Y5" s="7"/>
      <c r="Z5" s="17">
        <v>1</v>
      </c>
      <c r="AA5" s="7">
        <v>1</v>
      </c>
      <c r="AB5" s="6">
        <v>2.22</v>
      </c>
      <c r="AC5" s="6">
        <v>1</v>
      </c>
      <c r="AD5" s="6">
        <v>1.86</v>
      </c>
      <c r="AE5" s="6">
        <v>1.49</v>
      </c>
      <c r="AF5" s="6"/>
      <c r="AG5" s="7"/>
      <c r="AH5" s="7">
        <v>1</v>
      </c>
      <c r="AI5" s="6"/>
      <c r="AJ5" s="18">
        <v>1</v>
      </c>
      <c r="AL5" s="6">
        <v>2.22</v>
      </c>
      <c r="AM5" s="6">
        <v>2.22</v>
      </c>
      <c r="AN5" s="6">
        <v>1</v>
      </c>
      <c r="AO5" s="6">
        <v>1</v>
      </c>
      <c r="AP5" s="1"/>
    </row>
    <row r="6" spans="1:42" ht="14.25" customHeight="1">
      <c r="A6" s="76">
        <v>5</v>
      </c>
      <c r="B6" s="5" t="s">
        <v>10</v>
      </c>
      <c r="C6" s="6">
        <f t="shared" si="0"/>
        <v>25.55</v>
      </c>
      <c r="D6" s="4"/>
      <c r="E6" s="4">
        <f t="shared" si="1"/>
        <v>11</v>
      </c>
      <c r="F6" s="7">
        <f t="shared" si="2"/>
        <v>2.3227272727272728</v>
      </c>
      <c r="G6" s="7"/>
      <c r="H6" s="7">
        <v>5</v>
      </c>
      <c r="I6" s="6"/>
      <c r="J6" s="6">
        <v>2.07</v>
      </c>
      <c r="K6" s="7">
        <v>1</v>
      </c>
      <c r="L6" s="6">
        <v>4</v>
      </c>
      <c r="M6" s="6">
        <v>1.4</v>
      </c>
      <c r="N6" s="6"/>
      <c r="O6" s="7">
        <v>1</v>
      </c>
      <c r="P6" s="7">
        <v>1</v>
      </c>
      <c r="Q6" s="6">
        <v>3.87</v>
      </c>
      <c r="R6" s="6">
        <v>2.07</v>
      </c>
      <c r="S6" s="6">
        <v>2.07</v>
      </c>
      <c r="T6" s="7"/>
      <c r="U6" s="6"/>
      <c r="V6" s="6">
        <v>2.07</v>
      </c>
      <c r="W6" s="7"/>
      <c r="X6" s="6"/>
      <c r="Y6" s="7"/>
      <c r="Z6" s="6"/>
      <c r="AA6" s="79"/>
      <c r="AB6" s="7"/>
      <c r="AC6" s="17"/>
      <c r="AD6" s="79"/>
      <c r="AE6" s="79"/>
      <c r="AF6" s="79"/>
      <c r="AG6" s="7"/>
      <c r="AH6" s="7"/>
      <c r="AI6" s="6"/>
      <c r="AJ6" s="6"/>
      <c r="AK6" s="61"/>
      <c r="AL6" s="6"/>
      <c r="AM6" s="57"/>
      <c r="AN6" s="6"/>
      <c r="AO6" s="6"/>
      <c r="AP6" s="1"/>
    </row>
    <row r="7" spans="1:42" ht="14.25" customHeight="1">
      <c r="A7" s="76">
        <v>6</v>
      </c>
      <c r="B7" s="5" t="s">
        <v>8</v>
      </c>
      <c r="C7" s="6">
        <f t="shared" si="0"/>
        <v>23.53</v>
      </c>
      <c r="D7" s="4"/>
      <c r="E7" s="4">
        <f t="shared" si="1"/>
        <v>11</v>
      </c>
      <c r="F7" s="7">
        <f t="shared" si="2"/>
        <v>2.139090909090909</v>
      </c>
      <c r="G7" s="7"/>
      <c r="H7" s="7">
        <v>5</v>
      </c>
      <c r="I7" s="6"/>
      <c r="J7" s="6">
        <v>2.07</v>
      </c>
      <c r="K7" s="6">
        <v>1.96</v>
      </c>
      <c r="L7" s="6">
        <v>4</v>
      </c>
      <c r="M7" s="6">
        <v>1.96</v>
      </c>
      <c r="N7" s="7"/>
      <c r="O7" s="7">
        <v>1</v>
      </c>
      <c r="P7" s="6">
        <v>1</v>
      </c>
      <c r="Q7" s="6">
        <v>1.4</v>
      </c>
      <c r="R7" s="6">
        <v>2.07</v>
      </c>
      <c r="S7" s="6">
        <v>2.07</v>
      </c>
      <c r="T7" s="19"/>
      <c r="U7" s="6"/>
      <c r="V7" s="6">
        <v>1</v>
      </c>
      <c r="W7" s="7"/>
      <c r="X7" s="6"/>
      <c r="Y7" s="7"/>
      <c r="Z7" s="6"/>
      <c r="AA7" s="6"/>
      <c r="AB7" s="6"/>
      <c r="AC7" s="7"/>
      <c r="AD7" s="7"/>
      <c r="AE7" s="7"/>
      <c r="AF7" s="7"/>
      <c r="AG7" s="7"/>
      <c r="AH7" s="7"/>
      <c r="AI7" s="7"/>
      <c r="AJ7" s="17"/>
      <c r="AK7" s="57"/>
      <c r="AL7" s="61"/>
      <c r="AM7" s="57"/>
      <c r="AN7" s="57"/>
      <c r="AO7" s="57"/>
      <c r="AP7" s="1"/>
    </row>
    <row r="8" spans="1:42" ht="14.25" customHeight="1">
      <c r="A8" s="76">
        <v>7</v>
      </c>
      <c r="B8" s="5" t="s">
        <v>50</v>
      </c>
      <c r="C8" s="6">
        <f t="shared" si="0"/>
        <v>3.86</v>
      </c>
      <c r="D8" s="4"/>
      <c r="E8" s="4">
        <f t="shared" si="1"/>
        <v>1</v>
      </c>
      <c r="F8" s="7">
        <f t="shared" si="2"/>
        <v>3.86</v>
      </c>
      <c r="G8" s="7"/>
      <c r="H8" s="7"/>
      <c r="I8" s="6"/>
      <c r="J8" s="6"/>
      <c r="K8" s="7"/>
      <c r="L8" s="7"/>
      <c r="M8" s="6">
        <v>3.86</v>
      </c>
      <c r="N8" s="7"/>
      <c r="O8" s="7"/>
      <c r="P8" s="6"/>
      <c r="Q8" s="8"/>
      <c r="R8" s="8"/>
      <c r="S8" s="20"/>
      <c r="T8" s="8"/>
      <c r="U8" s="8"/>
      <c r="V8" s="7"/>
      <c r="W8" s="7"/>
      <c r="X8" s="7"/>
      <c r="Y8" s="7"/>
      <c r="Z8" s="6"/>
      <c r="AA8" s="7"/>
      <c r="AB8" s="7"/>
      <c r="AC8" s="7"/>
      <c r="AD8" s="7"/>
      <c r="AE8" s="7"/>
      <c r="AF8" s="7"/>
      <c r="AG8" s="6"/>
      <c r="AH8" s="7"/>
      <c r="AI8" s="79"/>
      <c r="AJ8" s="18"/>
      <c r="AK8" s="6"/>
      <c r="AL8" s="57"/>
      <c r="AM8" s="57"/>
      <c r="AN8" s="57"/>
      <c r="AO8" s="57"/>
      <c r="AP8" s="1"/>
    </row>
    <row r="9" spans="1:42" ht="14.25" customHeight="1">
      <c r="A9" s="76">
        <v>8</v>
      </c>
      <c r="B9" s="5" t="s">
        <v>12</v>
      </c>
      <c r="C9" s="6">
        <f t="shared" si="0"/>
        <v>3.19</v>
      </c>
      <c r="D9" s="4"/>
      <c r="E9" s="4">
        <f t="shared" si="1"/>
        <v>2</v>
      </c>
      <c r="F9" s="7">
        <f t="shared" si="2"/>
        <v>1.595</v>
      </c>
      <c r="G9" s="6">
        <v>1.49</v>
      </c>
      <c r="H9" s="1">
        <v>1.7</v>
      </c>
      <c r="I9" s="6"/>
      <c r="J9" s="6"/>
      <c r="K9" s="6"/>
      <c r="L9" s="7"/>
      <c r="M9" s="7"/>
      <c r="N9" s="7"/>
      <c r="O9" s="6"/>
      <c r="P9" s="7"/>
      <c r="Q9" s="6"/>
      <c r="R9" s="7"/>
      <c r="S9" s="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8"/>
      <c r="AK9" s="57"/>
      <c r="AL9" s="57"/>
      <c r="AM9" s="57"/>
      <c r="AN9" s="57"/>
      <c r="AO9" s="57"/>
      <c r="AP9" s="1"/>
    </row>
    <row r="10" spans="1:42" ht="14.25" customHeight="1">
      <c r="A10" s="76">
        <v>9</v>
      </c>
      <c r="B10" s="5" t="s">
        <v>49</v>
      </c>
      <c r="C10" s="6">
        <f t="shared" si="0"/>
        <v>1.71</v>
      </c>
      <c r="D10" s="4"/>
      <c r="E10" s="4">
        <f t="shared" si="1"/>
        <v>1</v>
      </c>
      <c r="F10" s="7">
        <f t="shared" si="2"/>
        <v>1.71</v>
      </c>
      <c r="G10" s="6"/>
      <c r="H10" s="7">
        <v>1.71</v>
      </c>
      <c r="I10" s="6"/>
      <c r="J10" s="6"/>
      <c r="K10" s="7"/>
      <c r="L10" s="7"/>
      <c r="M10" s="7"/>
      <c r="N10" s="6"/>
      <c r="O10" s="7"/>
      <c r="P10" s="8"/>
      <c r="Q10" s="8"/>
      <c r="R10" s="8"/>
      <c r="S10" s="8"/>
      <c r="T10" s="8"/>
      <c r="U10" s="8"/>
      <c r="V10" s="8"/>
      <c r="W10" s="8"/>
      <c r="X10" s="7"/>
      <c r="Y10" s="7"/>
      <c r="Z10" s="18"/>
      <c r="AA10" s="7"/>
      <c r="AB10" s="7"/>
      <c r="AC10" s="7"/>
      <c r="AD10" s="7"/>
      <c r="AE10" s="7"/>
      <c r="AF10" s="7"/>
      <c r="AG10" s="7"/>
      <c r="AH10" s="7"/>
      <c r="AI10" s="7"/>
      <c r="AJ10" s="18"/>
      <c r="AK10" s="57"/>
      <c r="AL10" s="57"/>
      <c r="AM10" s="57"/>
      <c r="AN10" s="57"/>
      <c r="AO10" s="57"/>
      <c r="AP10" s="1"/>
    </row>
    <row r="11" spans="1:42" ht="14.25" customHeight="1" hidden="1">
      <c r="A11" s="76">
        <v>10</v>
      </c>
      <c r="B11" s="5" t="s">
        <v>11</v>
      </c>
      <c r="C11" s="6">
        <f aca="true" t="shared" si="3" ref="C11:C47">SUM(G11:AL11)</f>
        <v>0</v>
      </c>
      <c r="D11" s="4"/>
      <c r="E11" s="4">
        <f>COUNT(G11:AM11)</f>
        <v>0</v>
      </c>
      <c r="F11" s="7" t="str">
        <f aca="true" t="shared" si="4" ref="F11:F47">IF(ISNUMBER(AVERAGE(G11:AM11)),AVERAGE(G11:AM11),"ei käynyt")</f>
        <v>ei käynyt</v>
      </c>
      <c r="G11" s="7"/>
      <c r="H11" s="5"/>
      <c r="I11" s="6"/>
      <c r="J11" s="6"/>
      <c r="K11" s="6"/>
      <c r="L11" s="7"/>
      <c r="M11" s="7"/>
      <c r="N11" s="7"/>
      <c r="O11" s="7"/>
      <c r="P11" s="8"/>
      <c r="Q11" s="8"/>
      <c r="R11" s="8"/>
      <c r="S11" s="8"/>
      <c r="T11" s="8"/>
      <c r="U11" s="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"/>
      <c r="AK11" s="57"/>
      <c r="AL11" s="57"/>
      <c r="AM11" s="57"/>
      <c r="AN11" s="57"/>
      <c r="AO11" s="57"/>
      <c r="AP11" s="1"/>
    </row>
    <row r="12" spans="1:42" ht="14.25" customHeight="1" hidden="1">
      <c r="A12" s="76">
        <v>11</v>
      </c>
      <c r="B12" s="5" t="s">
        <v>51</v>
      </c>
      <c r="C12" s="6">
        <f t="shared" si="3"/>
        <v>0</v>
      </c>
      <c r="D12" s="4"/>
      <c r="E12" s="4">
        <f>COUNT(G12:AM12)</f>
        <v>0</v>
      </c>
      <c r="F12" s="7" t="str">
        <f t="shared" si="4"/>
        <v>ei käynyt</v>
      </c>
      <c r="G12" s="6"/>
      <c r="H12" s="6"/>
      <c r="I12" s="6"/>
      <c r="J12" s="6"/>
      <c r="K12" s="6"/>
      <c r="L12" s="7"/>
      <c r="M12" s="7"/>
      <c r="N12" s="7"/>
      <c r="O12" s="7"/>
      <c r="P12" s="8"/>
      <c r="Q12" s="8"/>
      <c r="R12" s="8"/>
      <c r="S12" s="8"/>
      <c r="T12" s="8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8"/>
      <c r="AK12" s="78"/>
      <c r="AL12" s="80"/>
      <c r="AM12" s="1"/>
      <c r="AN12" s="1"/>
      <c r="AO12" s="1"/>
      <c r="AP12" s="1"/>
    </row>
    <row r="13" spans="1:42" ht="14.25" customHeight="1" hidden="1">
      <c r="A13" s="76">
        <v>12</v>
      </c>
      <c r="B13" s="5" t="s">
        <v>14</v>
      </c>
      <c r="C13" s="6">
        <f t="shared" si="3"/>
        <v>0</v>
      </c>
      <c r="D13" s="4"/>
      <c r="E13" s="4">
        <f aca="true" t="shared" si="5" ref="E13:E47">COUNT(G13:AK13)</f>
        <v>0</v>
      </c>
      <c r="F13" s="7" t="str">
        <f t="shared" si="4"/>
        <v>ei käynyt</v>
      </c>
      <c r="G13" s="7"/>
      <c r="H13" s="6"/>
      <c r="I13" s="6"/>
      <c r="J13" s="6"/>
      <c r="K13" s="6"/>
      <c r="L13" s="7"/>
      <c r="M13" s="7"/>
      <c r="N13" s="7"/>
      <c r="O13" s="7"/>
      <c r="P13" s="8"/>
      <c r="Q13" s="8"/>
      <c r="R13" s="8"/>
      <c r="S13" s="8"/>
      <c r="T13" s="8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8"/>
      <c r="AK13" s="60"/>
      <c r="AL13" s="57"/>
      <c r="AM13" s="1"/>
      <c r="AN13" s="1"/>
      <c r="AO13" s="1"/>
      <c r="AP13" s="1"/>
    </row>
    <row r="14" spans="1:42" ht="14.25" customHeight="1" hidden="1">
      <c r="A14" s="76">
        <v>13</v>
      </c>
      <c r="B14" s="5" t="s">
        <v>15</v>
      </c>
      <c r="C14" s="6">
        <f t="shared" si="3"/>
        <v>0</v>
      </c>
      <c r="D14" s="4"/>
      <c r="E14" s="4">
        <f t="shared" si="5"/>
        <v>0</v>
      </c>
      <c r="F14" s="7" t="str">
        <f t="shared" si="4"/>
        <v>ei käynyt</v>
      </c>
      <c r="G14" s="6"/>
      <c r="H14" s="6"/>
      <c r="I14" s="6"/>
      <c r="J14" s="6"/>
      <c r="K14" s="6"/>
      <c r="L14" s="7"/>
      <c r="M14" s="7"/>
      <c r="N14" s="7"/>
      <c r="O14" s="7"/>
      <c r="P14" s="8"/>
      <c r="Q14" s="8"/>
      <c r="R14" s="8"/>
      <c r="S14" s="8"/>
      <c r="T14" s="8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8"/>
      <c r="AK14" s="60"/>
      <c r="AL14" s="57"/>
      <c r="AM14" s="1"/>
      <c r="AN14" s="1"/>
      <c r="AO14" s="1"/>
      <c r="AP14" s="1"/>
    </row>
    <row r="15" spans="1:42" ht="14.25" customHeight="1" hidden="1">
      <c r="A15" s="76">
        <v>14</v>
      </c>
      <c r="B15" s="5" t="s">
        <v>20</v>
      </c>
      <c r="C15" s="6">
        <f t="shared" si="3"/>
        <v>0</v>
      </c>
      <c r="D15" s="4"/>
      <c r="E15" s="4">
        <f t="shared" si="5"/>
        <v>0</v>
      </c>
      <c r="F15" s="7" t="str">
        <f t="shared" si="4"/>
        <v>ei käynyt</v>
      </c>
      <c r="G15" s="6"/>
      <c r="H15" s="6"/>
      <c r="I15" s="6"/>
      <c r="J15" s="6"/>
      <c r="K15" s="6"/>
      <c r="L15" s="7"/>
      <c r="M15" s="7"/>
      <c r="N15" s="7"/>
      <c r="O15" s="7"/>
      <c r="P15" s="8"/>
      <c r="Q15" s="8"/>
      <c r="R15" s="8"/>
      <c r="S15" s="8"/>
      <c r="T15" s="8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8"/>
      <c r="AK15" s="60"/>
      <c r="AL15" s="57"/>
      <c r="AM15" s="1"/>
      <c r="AN15" s="1"/>
      <c r="AO15" s="1"/>
      <c r="AP15" s="1"/>
    </row>
    <row r="16" spans="1:42" ht="14.25" customHeight="1" hidden="1">
      <c r="A16" s="76">
        <v>14</v>
      </c>
      <c r="B16" s="5" t="s">
        <v>26</v>
      </c>
      <c r="C16" s="6">
        <f t="shared" si="3"/>
        <v>0</v>
      </c>
      <c r="D16" s="4"/>
      <c r="E16" s="4">
        <f t="shared" si="5"/>
        <v>0</v>
      </c>
      <c r="F16" s="7" t="str">
        <f t="shared" si="4"/>
        <v>ei käynyt</v>
      </c>
      <c r="G16" s="6"/>
      <c r="H16" s="6"/>
      <c r="I16" s="6"/>
      <c r="J16" s="6"/>
      <c r="K16" s="6"/>
      <c r="L16" s="7"/>
      <c r="M16" s="7"/>
      <c r="N16" s="7"/>
      <c r="O16" s="7"/>
      <c r="P16" s="8"/>
      <c r="Q16" s="8"/>
      <c r="R16" s="8"/>
      <c r="S16" s="8"/>
      <c r="T16" s="8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8"/>
      <c r="AK16" s="60"/>
      <c r="AL16" s="57"/>
      <c r="AM16" s="1"/>
      <c r="AN16" s="1"/>
      <c r="AO16" s="1"/>
      <c r="AP16" s="1"/>
    </row>
    <row r="17" spans="1:42" ht="14.25" customHeight="1" hidden="1">
      <c r="A17" s="76">
        <v>15</v>
      </c>
      <c r="B17" s="5" t="s">
        <v>27</v>
      </c>
      <c r="C17" s="6">
        <f t="shared" si="3"/>
        <v>0</v>
      </c>
      <c r="D17" s="4"/>
      <c r="E17" s="4">
        <f t="shared" si="5"/>
        <v>0</v>
      </c>
      <c r="F17" s="7" t="str">
        <f t="shared" si="4"/>
        <v>ei käynyt</v>
      </c>
      <c r="G17" s="6"/>
      <c r="H17" s="6"/>
      <c r="I17" s="6"/>
      <c r="J17" s="6"/>
      <c r="K17" s="6"/>
      <c r="L17" s="7"/>
      <c r="M17" s="7"/>
      <c r="N17" s="7"/>
      <c r="O17" s="7"/>
      <c r="P17" s="8"/>
      <c r="Q17" s="8"/>
      <c r="R17" s="8"/>
      <c r="S17" s="8"/>
      <c r="T17" s="8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8"/>
      <c r="AK17" s="60"/>
      <c r="AL17" s="57"/>
      <c r="AM17" s="1"/>
      <c r="AN17" s="1"/>
      <c r="AO17" s="1"/>
      <c r="AP17" s="1"/>
    </row>
    <row r="18" spans="1:42" ht="14.25" customHeight="1" hidden="1">
      <c r="A18" s="76">
        <v>16</v>
      </c>
      <c r="B18" s="5" t="s">
        <v>13</v>
      </c>
      <c r="C18" s="6">
        <f t="shared" si="3"/>
        <v>0</v>
      </c>
      <c r="D18" s="4"/>
      <c r="E18" s="4">
        <f t="shared" si="5"/>
        <v>0</v>
      </c>
      <c r="F18" s="7" t="str">
        <f t="shared" si="4"/>
        <v>ei käynyt</v>
      </c>
      <c r="G18" s="6"/>
      <c r="H18" s="6"/>
      <c r="I18" s="6"/>
      <c r="J18" s="6"/>
      <c r="K18" s="6"/>
      <c r="L18" s="7"/>
      <c r="M18" s="7"/>
      <c r="N18" s="7"/>
      <c r="O18" s="7"/>
      <c r="P18" s="8"/>
      <c r="Q18" s="8"/>
      <c r="R18" s="8"/>
      <c r="S18" s="8"/>
      <c r="T18" s="8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8"/>
      <c r="AK18" s="60"/>
      <c r="AL18" s="57"/>
      <c r="AM18" s="1"/>
      <c r="AN18" s="1"/>
      <c r="AO18" s="1"/>
      <c r="AP18" s="1"/>
    </row>
    <row r="19" spans="1:42" ht="14.25" customHeight="1" hidden="1">
      <c r="A19" s="76">
        <v>17</v>
      </c>
      <c r="B19" s="5" t="s">
        <v>28</v>
      </c>
      <c r="C19" s="6">
        <f t="shared" si="3"/>
        <v>0</v>
      </c>
      <c r="D19" s="4"/>
      <c r="E19" s="4">
        <f t="shared" si="5"/>
        <v>0</v>
      </c>
      <c r="F19" s="7" t="str">
        <f t="shared" si="4"/>
        <v>ei käynyt</v>
      </c>
      <c r="G19" s="6"/>
      <c r="H19" s="6"/>
      <c r="I19" s="6"/>
      <c r="J19" s="6"/>
      <c r="K19" s="6"/>
      <c r="L19" s="7"/>
      <c r="M19" s="7"/>
      <c r="N19" s="7"/>
      <c r="O19" s="7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8"/>
      <c r="AK19" s="60"/>
      <c r="AL19" s="57"/>
      <c r="AM19" s="1"/>
      <c r="AN19" s="1"/>
      <c r="AO19" s="1"/>
      <c r="AP19" s="1"/>
    </row>
    <row r="20" spans="1:42" ht="14.25" customHeight="1" hidden="1">
      <c r="A20" s="76">
        <v>18</v>
      </c>
      <c r="B20" s="5" t="s">
        <v>29</v>
      </c>
      <c r="C20" s="6">
        <f t="shared" si="3"/>
        <v>0</v>
      </c>
      <c r="D20" s="4"/>
      <c r="E20" s="4">
        <f t="shared" si="5"/>
        <v>0</v>
      </c>
      <c r="F20" s="7" t="str">
        <f t="shared" si="4"/>
        <v>ei käynyt</v>
      </c>
      <c r="G20" s="6"/>
      <c r="H20" s="6"/>
      <c r="I20" s="6"/>
      <c r="J20" s="6"/>
      <c r="K20" s="6"/>
      <c r="L20" s="7"/>
      <c r="M20" s="7"/>
      <c r="N20" s="7"/>
      <c r="O20" s="7"/>
      <c r="P20" s="8"/>
      <c r="Q20" s="8"/>
      <c r="R20" s="8"/>
      <c r="S20" s="8"/>
      <c r="T20" s="8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8"/>
      <c r="AK20" s="60"/>
      <c r="AL20" s="57"/>
      <c r="AM20" s="1"/>
      <c r="AN20" s="1"/>
      <c r="AO20" s="1"/>
      <c r="AP20" s="1"/>
    </row>
    <row r="21" spans="1:42" ht="14.25" customHeight="1" hidden="1">
      <c r="A21" s="76">
        <v>19</v>
      </c>
      <c r="B21" s="5" t="s">
        <v>16</v>
      </c>
      <c r="C21" s="6">
        <f t="shared" si="3"/>
        <v>0</v>
      </c>
      <c r="D21" s="4"/>
      <c r="E21" s="4">
        <f t="shared" si="5"/>
        <v>0</v>
      </c>
      <c r="F21" s="7" t="str">
        <f t="shared" si="4"/>
        <v>ei käynyt</v>
      </c>
      <c r="G21" s="6"/>
      <c r="H21" s="6"/>
      <c r="I21" s="6"/>
      <c r="J21" s="6"/>
      <c r="K21" s="6"/>
      <c r="L21" s="7"/>
      <c r="M21" s="7"/>
      <c r="N21" s="7"/>
      <c r="O21" s="7"/>
      <c r="P21" s="8"/>
      <c r="Q21" s="8"/>
      <c r="R21" s="8"/>
      <c r="S21" s="8"/>
      <c r="T21" s="8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8"/>
      <c r="AK21" s="60"/>
      <c r="AL21" s="57"/>
      <c r="AM21" s="1"/>
      <c r="AN21" s="1"/>
      <c r="AO21" s="1"/>
      <c r="AP21" s="1"/>
    </row>
    <row r="22" spans="1:42" ht="14.25" customHeight="1" hidden="1">
      <c r="A22" s="76">
        <v>20</v>
      </c>
      <c r="B22" s="5" t="s">
        <v>48</v>
      </c>
      <c r="C22" s="6">
        <f t="shared" si="3"/>
        <v>0</v>
      </c>
      <c r="D22" s="4"/>
      <c r="E22" s="4">
        <f t="shared" si="5"/>
        <v>0</v>
      </c>
      <c r="F22" s="7" t="str">
        <f t="shared" si="4"/>
        <v>ei käynyt</v>
      </c>
      <c r="G22" s="8"/>
      <c r="H22" s="6"/>
      <c r="I22" s="6"/>
      <c r="J22" s="6"/>
      <c r="K22" s="6"/>
      <c r="L22" s="7"/>
      <c r="M22" s="7"/>
      <c r="N22" s="7"/>
      <c r="O22" s="7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8"/>
      <c r="AK22" s="60"/>
      <c r="AL22" s="57"/>
      <c r="AM22" s="1"/>
      <c r="AN22" s="1"/>
      <c r="AO22" s="1"/>
      <c r="AP22" s="1"/>
    </row>
    <row r="23" spans="1:42" ht="14.25" customHeight="1" hidden="1">
      <c r="A23" s="76">
        <v>21</v>
      </c>
      <c r="B23" s="5" t="s">
        <v>17</v>
      </c>
      <c r="C23" s="6">
        <f t="shared" si="3"/>
        <v>0</v>
      </c>
      <c r="D23" s="4"/>
      <c r="E23" s="4">
        <f t="shared" si="5"/>
        <v>0</v>
      </c>
      <c r="F23" s="7" t="str">
        <f t="shared" si="4"/>
        <v>ei käynyt</v>
      </c>
      <c r="G23" s="6"/>
      <c r="H23" s="6"/>
      <c r="I23" s="6"/>
      <c r="J23" s="6"/>
      <c r="K23" s="6"/>
      <c r="L23" s="7"/>
      <c r="M23" s="7"/>
      <c r="N23" s="7"/>
      <c r="O23" s="7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8"/>
      <c r="AK23" s="60"/>
      <c r="AL23" s="57"/>
      <c r="AM23" s="1"/>
      <c r="AN23" s="1"/>
      <c r="AO23" s="1"/>
      <c r="AP23" s="1"/>
    </row>
    <row r="24" spans="1:42" ht="14.25" customHeight="1" hidden="1">
      <c r="A24" s="76">
        <v>22</v>
      </c>
      <c r="B24" s="5" t="s">
        <v>30</v>
      </c>
      <c r="C24" s="6">
        <f t="shared" si="3"/>
        <v>0</v>
      </c>
      <c r="D24" s="4"/>
      <c r="E24" s="4">
        <f t="shared" si="5"/>
        <v>0</v>
      </c>
      <c r="F24" s="7" t="str">
        <f t="shared" si="4"/>
        <v>ei käynyt</v>
      </c>
      <c r="G24" s="6"/>
      <c r="H24" s="6"/>
      <c r="I24" s="6"/>
      <c r="J24" s="6"/>
      <c r="K24" s="6"/>
      <c r="L24" s="7"/>
      <c r="M24" s="7"/>
      <c r="N24" s="7"/>
      <c r="O24" s="7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8"/>
      <c r="AK24" s="60"/>
      <c r="AL24" s="57"/>
      <c r="AM24" s="1"/>
      <c r="AN24" s="1"/>
      <c r="AO24" s="1"/>
      <c r="AP24" s="1"/>
    </row>
    <row r="25" spans="1:42" ht="14.25" customHeight="1" hidden="1">
      <c r="A25" s="76">
        <v>23</v>
      </c>
      <c r="B25" s="5" t="s">
        <v>31</v>
      </c>
      <c r="C25" s="6">
        <f t="shared" si="3"/>
        <v>0</v>
      </c>
      <c r="D25" s="4"/>
      <c r="E25" s="4">
        <f t="shared" si="5"/>
        <v>0</v>
      </c>
      <c r="F25" s="7" t="str">
        <f t="shared" si="4"/>
        <v>ei käynyt</v>
      </c>
      <c r="G25" s="6"/>
      <c r="H25" s="6"/>
      <c r="I25" s="6"/>
      <c r="J25" s="6"/>
      <c r="K25" s="6"/>
      <c r="L25" s="7"/>
      <c r="M25" s="7"/>
      <c r="N25" s="7"/>
      <c r="O25" s="7"/>
      <c r="P25" s="8"/>
      <c r="Q25" s="8"/>
      <c r="R25" s="8"/>
      <c r="S25" s="8"/>
      <c r="T25" s="8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8"/>
      <c r="AK25" s="60"/>
      <c r="AL25" s="57"/>
      <c r="AM25" s="1"/>
      <c r="AN25" s="1"/>
      <c r="AO25" s="1"/>
      <c r="AP25" s="1"/>
    </row>
    <row r="26" spans="1:42" ht="14.25" customHeight="1" hidden="1">
      <c r="A26" s="76">
        <v>24</v>
      </c>
      <c r="B26" s="5" t="s">
        <v>32</v>
      </c>
      <c r="C26" s="6">
        <f t="shared" si="3"/>
        <v>0</v>
      </c>
      <c r="D26" s="4"/>
      <c r="E26" s="4">
        <f t="shared" si="5"/>
        <v>0</v>
      </c>
      <c r="F26" s="7" t="str">
        <f t="shared" si="4"/>
        <v>ei käynyt</v>
      </c>
      <c r="G26" s="6"/>
      <c r="H26" s="6"/>
      <c r="I26" s="6"/>
      <c r="J26" s="6"/>
      <c r="K26" s="6"/>
      <c r="L26" s="7"/>
      <c r="M26" s="7"/>
      <c r="N26" s="7"/>
      <c r="O26" s="7"/>
      <c r="P26" s="8"/>
      <c r="Q26" s="8"/>
      <c r="R26" s="8"/>
      <c r="S26" s="8"/>
      <c r="T26" s="8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8"/>
      <c r="AK26" s="60"/>
      <c r="AL26" s="57"/>
      <c r="AM26" s="1"/>
      <c r="AN26" s="1"/>
      <c r="AO26" s="1"/>
      <c r="AP26" s="1"/>
    </row>
    <row r="27" spans="1:42" ht="14.25" customHeight="1" hidden="1">
      <c r="A27" s="76">
        <v>25</v>
      </c>
      <c r="B27" s="5" t="s">
        <v>22</v>
      </c>
      <c r="C27" s="6">
        <f t="shared" si="3"/>
        <v>0</v>
      </c>
      <c r="D27" s="4"/>
      <c r="E27" s="4">
        <f t="shared" si="5"/>
        <v>0</v>
      </c>
      <c r="F27" s="7" t="str">
        <f t="shared" si="4"/>
        <v>ei käynyt</v>
      </c>
      <c r="G27" s="6"/>
      <c r="H27" s="6"/>
      <c r="I27" s="6"/>
      <c r="J27" s="6"/>
      <c r="K27" s="6"/>
      <c r="L27" s="7"/>
      <c r="M27" s="7"/>
      <c r="N27" s="7"/>
      <c r="O27" s="7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8"/>
      <c r="AK27" s="60"/>
      <c r="AL27" s="57"/>
      <c r="AM27" s="1"/>
      <c r="AN27" s="1"/>
      <c r="AO27" s="1"/>
      <c r="AP27" s="1"/>
    </row>
    <row r="28" spans="1:42" ht="14.25" customHeight="1" hidden="1">
      <c r="A28" s="76">
        <v>26</v>
      </c>
      <c r="B28" s="5" t="s">
        <v>33</v>
      </c>
      <c r="C28" s="6">
        <f t="shared" si="3"/>
        <v>0</v>
      </c>
      <c r="D28" s="4"/>
      <c r="E28" s="4">
        <f t="shared" si="5"/>
        <v>0</v>
      </c>
      <c r="F28" s="7" t="str">
        <f t="shared" si="4"/>
        <v>ei käynyt</v>
      </c>
      <c r="G28" s="6"/>
      <c r="H28" s="6"/>
      <c r="I28" s="6"/>
      <c r="J28" s="6"/>
      <c r="K28" s="6"/>
      <c r="L28" s="7"/>
      <c r="M28" s="7"/>
      <c r="N28" s="7"/>
      <c r="O28" s="7"/>
      <c r="P28" s="8"/>
      <c r="Q28" s="8"/>
      <c r="R28" s="8"/>
      <c r="S28" s="8"/>
      <c r="T28" s="8"/>
      <c r="U28" s="8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8"/>
      <c r="AK28" s="60"/>
      <c r="AL28" s="57"/>
      <c r="AM28" s="1"/>
      <c r="AN28" s="1"/>
      <c r="AO28" s="1"/>
      <c r="AP28" s="1"/>
    </row>
    <row r="29" spans="1:42" ht="14.25" customHeight="1" hidden="1">
      <c r="A29" s="76">
        <v>27</v>
      </c>
      <c r="B29" s="5" t="s">
        <v>18</v>
      </c>
      <c r="C29" s="6">
        <f t="shared" si="3"/>
        <v>0</v>
      </c>
      <c r="D29" s="4"/>
      <c r="E29" s="4">
        <f t="shared" si="5"/>
        <v>0</v>
      </c>
      <c r="F29" s="7" t="str">
        <f t="shared" si="4"/>
        <v>ei käynyt</v>
      </c>
      <c r="G29" s="6"/>
      <c r="H29" s="6"/>
      <c r="I29" s="6"/>
      <c r="J29" s="6"/>
      <c r="K29" s="6"/>
      <c r="L29" s="7"/>
      <c r="M29" s="7"/>
      <c r="N29" s="7"/>
      <c r="O29" s="7"/>
      <c r="P29" s="8"/>
      <c r="Q29" s="8"/>
      <c r="R29" s="8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8"/>
      <c r="AK29" s="60"/>
      <c r="AL29" s="57"/>
      <c r="AM29" s="1"/>
      <c r="AN29" s="1"/>
      <c r="AO29" s="1"/>
      <c r="AP29" s="1"/>
    </row>
    <row r="30" spans="1:42" ht="14.25" customHeight="1" hidden="1">
      <c r="A30" s="76">
        <v>28</v>
      </c>
      <c r="B30" s="5" t="s">
        <v>23</v>
      </c>
      <c r="C30" s="6">
        <f t="shared" si="3"/>
        <v>0</v>
      </c>
      <c r="D30" s="4"/>
      <c r="E30" s="4">
        <f t="shared" si="5"/>
        <v>0</v>
      </c>
      <c r="F30" s="7" t="str">
        <f t="shared" si="4"/>
        <v>ei käynyt</v>
      </c>
      <c r="G30" s="6"/>
      <c r="H30" s="6"/>
      <c r="I30" s="6"/>
      <c r="J30" s="6"/>
      <c r="K30" s="6"/>
      <c r="L30" s="7"/>
      <c r="M30" s="7"/>
      <c r="N30" s="7"/>
      <c r="O30" s="7"/>
      <c r="P30" s="8"/>
      <c r="Q30" s="8"/>
      <c r="R30" s="8"/>
      <c r="S30" s="8"/>
      <c r="T30" s="8"/>
      <c r="U30" s="8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8"/>
      <c r="AK30" s="60"/>
      <c r="AL30" s="57"/>
      <c r="AM30" s="1"/>
      <c r="AN30" s="1"/>
      <c r="AO30" s="1"/>
      <c r="AP30" s="1"/>
    </row>
    <row r="31" spans="1:42" ht="14.25" customHeight="1" hidden="1">
      <c r="A31" s="76">
        <v>29</v>
      </c>
      <c r="B31" s="5" t="s">
        <v>19</v>
      </c>
      <c r="C31" s="6">
        <f t="shared" si="3"/>
        <v>0</v>
      </c>
      <c r="D31" s="4"/>
      <c r="E31" s="4">
        <f t="shared" si="5"/>
        <v>0</v>
      </c>
      <c r="F31" s="7" t="str">
        <f t="shared" si="4"/>
        <v>ei käynyt</v>
      </c>
      <c r="G31" s="6"/>
      <c r="H31" s="6"/>
      <c r="I31" s="6"/>
      <c r="J31" s="6"/>
      <c r="K31" s="6"/>
      <c r="L31" s="7"/>
      <c r="M31" s="7"/>
      <c r="N31" s="7"/>
      <c r="O31" s="7"/>
      <c r="P31" s="8"/>
      <c r="Q31" s="8"/>
      <c r="R31" s="8"/>
      <c r="S31" s="8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8"/>
      <c r="AK31" s="60"/>
      <c r="AL31" s="57"/>
      <c r="AM31" s="1"/>
      <c r="AN31" s="1"/>
      <c r="AO31" s="1"/>
      <c r="AP31" s="1"/>
    </row>
    <row r="32" spans="1:42" ht="14.25" customHeight="1" hidden="1">
      <c r="A32" s="76">
        <v>30</v>
      </c>
      <c r="B32" s="5" t="s">
        <v>34</v>
      </c>
      <c r="C32" s="6">
        <f t="shared" si="3"/>
        <v>0</v>
      </c>
      <c r="D32" s="4"/>
      <c r="E32" s="4">
        <f t="shared" si="5"/>
        <v>0</v>
      </c>
      <c r="F32" s="7" t="str">
        <f t="shared" si="4"/>
        <v>ei käynyt</v>
      </c>
      <c r="G32" s="6"/>
      <c r="H32" s="6"/>
      <c r="I32" s="6"/>
      <c r="J32" s="6"/>
      <c r="K32" s="6"/>
      <c r="L32" s="7"/>
      <c r="M32" s="7"/>
      <c r="N32" s="7"/>
      <c r="O32" s="7"/>
      <c r="P32" s="8"/>
      <c r="Q32" s="8"/>
      <c r="R32" s="8"/>
      <c r="S32" s="8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8"/>
      <c r="AK32" s="60"/>
      <c r="AL32" s="57"/>
      <c r="AM32" s="1"/>
      <c r="AN32" s="1"/>
      <c r="AO32" s="1"/>
      <c r="AP32" s="1"/>
    </row>
    <row r="33" spans="1:42" ht="14.25" customHeight="1" hidden="1">
      <c r="A33" s="76">
        <v>31</v>
      </c>
      <c r="B33" s="5" t="s">
        <v>35</v>
      </c>
      <c r="C33" s="6">
        <f t="shared" si="3"/>
        <v>0</v>
      </c>
      <c r="D33" s="4"/>
      <c r="E33" s="4">
        <f t="shared" si="5"/>
        <v>0</v>
      </c>
      <c r="F33" s="7" t="str">
        <f t="shared" si="4"/>
        <v>ei käynyt</v>
      </c>
      <c r="G33" s="6"/>
      <c r="H33" s="6"/>
      <c r="I33" s="6"/>
      <c r="J33" s="6"/>
      <c r="K33" s="6"/>
      <c r="L33" s="7"/>
      <c r="M33" s="7"/>
      <c r="N33" s="7"/>
      <c r="O33" s="7"/>
      <c r="P33" s="8"/>
      <c r="Q33" s="8"/>
      <c r="R33" s="8"/>
      <c r="S33" s="8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8"/>
      <c r="AK33" s="60"/>
      <c r="AL33" s="57"/>
      <c r="AM33" s="1"/>
      <c r="AN33" s="1"/>
      <c r="AO33" s="1"/>
      <c r="AP33" s="1"/>
    </row>
    <row r="34" spans="1:42" ht="14.25" customHeight="1" hidden="1">
      <c r="A34" s="76">
        <v>32</v>
      </c>
      <c r="B34" s="5" t="s">
        <v>36</v>
      </c>
      <c r="C34" s="6">
        <f t="shared" si="3"/>
        <v>0</v>
      </c>
      <c r="D34" s="4"/>
      <c r="E34" s="4">
        <f t="shared" si="5"/>
        <v>0</v>
      </c>
      <c r="F34" s="7" t="str">
        <f t="shared" si="4"/>
        <v>ei käynyt</v>
      </c>
      <c r="G34" s="6"/>
      <c r="H34" s="6"/>
      <c r="I34" s="6"/>
      <c r="J34" s="6"/>
      <c r="K34" s="6"/>
      <c r="L34" s="7"/>
      <c r="M34" s="7"/>
      <c r="N34" s="7"/>
      <c r="O34" s="7"/>
      <c r="P34" s="8"/>
      <c r="Q34" s="8"/>
      <c r="R34" s="8"/>
      <c r="S34" s="8"/>
      <c r="T34" s="8"/>
      <c r="U34" s="8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8"/>
      <c r="AK34" s="60"/>
      <c r="AL34" s="57"/>
      <c r="AM34" s="1"/>
      <c r="AN34" s="1"/>
      <c r="AO34" s="1"/>
      <c r="AP34" s="1"/>
    </row>
    <row r="35" spans="1:42" ht="14.25" customHeight="1" hidden="1">
      <c r="A35" s="76">
        <v>33</v>
      </c>
      <c r="B35" s="5" t="s">
        <v>24</v>
      </c>
      <c r="C35" s="6">
        <f t="shared" si="3"/>
        <v>0</v>
      </c>
      <c r="D35" s="4"/>
      <c r="E35" s="4">
        <f t="shared" si="5"/>
        <v>0</v>
      </c>
      <c r="F35" s="7" t="str">
        <f t="shared" si="4"/>
        <v>ei käynyt</v>
      </c>
      <c r="G35" s="6"/>
      <c r="H35" s="6"/>
      <c r="I35" s="6"/>
      <c r="J35" s="6"/>
      <c r="K35" s="6"/>
      <c r="L35" s="7"/>
      <c r="M35" s="7"/>
      <c r="N35" s="7"/>
      <c r="O35" s="7"/>
      <c r="P35" s="8"/>
      <c r="Q35" s="8"/>
      <c r="R35" s="8"/>
      <c r="S35" s="8"/>
      <c r="T35" s="8"/>
      <c r="U35" s="8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8"/>
      <c r="AK35" s="60"/>
      <c r="AL35" s="57"/>
      <c r="AM35" s="1"/>
      <c r="AN35" s="1"/>
      <c r="AO35" s="1"/>
      <c r="AP35" s="1"/>
    </row>
    <row r="36" spans="1:42" ht="14.25" customHeight="1" hidden="1">
      <c r="A36" s="76">
        <v>34</v>
      </c>
      <c r="B36" s="5" t="s">
        <v>21</v>
      </c>
      <c r="C36" s="6">
        <f t="shared" si="3"/>
        <v>0</v>
      </c>
      <c r="D36" s="4"/>
      <c r="E36" s="4">
        <f t="shared" si="5"/>
        <v>0</v>
      </c>
      <c r="F36" s="7" t="str">
        <f t="shared" si="4"/>
        <v>ei käynyt</v>
      </c>
      <c r="G36" s="6"/>
      <c r="H36" s="6"/>
      <c r="I36" s="6"/>
      <c r="J36" s="6"/>
      <c r="K36" s="6"/>
      <c r="L36" s="7"/>
      <c r="M36" s="7"/>
      <c r="N36" s="7"/>
      <c r="O36" s="7"/>
      <c r="P36" s="8"/>
      <c r="Q36" s="8"/>
      <c r="R36" s="8"/>
      <c r="S36" s="8"/>
      <c r="T36" s="8"/>
      <c r="U36" s="8"/>
      <c r="V36" s="8"/>
      <c r="W36" s="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8"/>
      <c r="AK36" s="60"/>
      <c r="AL36" s="57"/>
      <c r="AM36" s="1"/>
      <c r="AN36" s="1"/>
      <c r="AO36" s="1"/>
      <c r="AP36" s="1"/>
    </row>
    <row r="37" spans="1:42" ht="14.25" customHeight="1" hidden="1">
      <c r="A37" s="76">
        <v>35</v>
      </c>
      <c r="B37" s="5" t="s">
        <v>37</v>
      </c>
      <c r="C37" s="6">
        <f t="shared" si="3"/>
        <v>0</v>
      </c>
      <c r="D37" s="4"/>
      <c r="E37" s="4">
        <f t="shared" si="5"/>
        <v>0</v>
      </c>
      <c r="F37" s="7" t="str">
        <f t="shared" si="4"/>
        <v>ei käynyt</v>
      </c>
      <c r="G37" s="6"/>
      <c r="H37" s="6"/>
      <c r="I37" s="6"/>
      <c r="J37" s="6"/>
      <c r="K37" s="6"/>
      <c r="L37" s="7"/>
      <c r="M37" s="7"/>
      <c r="N37" s="7"/>
      <c r="O37" s="7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8"/>
      <c r="AK37" s="60"/>
      <c r="AL37" s="57"/>
      <c r="AM37" s="1"/>
      <c r="AN37" s="1"/>
      <c r="AO37" s="1"/>
      <c r="AP37" s="1"/>
    </row>
    <row r="38" spans="1:42" ht="14.25" customHeight="1" hidden="1">
      <c r="A38" s="76">
        <v>36</v>
      </c>
      <c r="B38" s="5" t="s">
        <v>25</v>
      </c>
      <c r="C38" s="6">
        <f t="shared" si="3"/>
        <v>0</v>
      </c>
      <c r="D38" s="4"/>
      <c r="E38" s="4">
        <f t="shared" si="5"/>
        <v>0</v>
      </c>
      <c r="F38" s="7" t="str">
        <f t="shared" si="4"/>
        <v>ei käynyt</v>
      </c>
      <c r="G38" s="6"/>
      <c r="H38" s="6"/>
      <c r="I38" s="6"/>
      <c r="J38" s="6"/>
      <c r="K38" s="6"/>
      <c r="L38" s="7"/>
      <c r="M38" s="7"/>
      <c r="N38" s="7"/>
      <c r="O38" s="7"/>
      <c r="P38" s="8"/>
      <c r="Q38" s="8"/>
      <c r="R38" s="8"/>
      <c r="S38" s="8"/>
      <c r="T38" s="8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8"/>
      <c r="AK38" s="60"/>
      <c r="AL38" s="57"/>
      <c r="AM38" s="1"/>
      <c r="AN38" s="1"/>
      <c r="AO38" s="1"/>
      <c r="AP38" s="1"/>
    </row>
    <row r="39" spans="1:42" ht="14.25" customHeight="1" hidden="1">
      <c r="A39" s="76">
        <v>37</v>
      </c>
      <c r="B39" s="5" t="s">
        <v>38</v>
      </c>
      <c r="C39" s="6">
        <f t="shared" si="3"/>
        <v>0</v>
      </c>
      <c r="D39" s="4"/>
      <c r="E39" s="4">
        <f t="shared" si="5"/>
        <v>0</v>
      </c>
      <c r="F39" s="7" t="str">
        <f t="shared" si="4"/>
        <v>ei käynyt</v>
      </c>
      <c r="G39" s="6"/>
      <c r="H39" s="6"/>
      <c r="I39" s="6"/>
      <c r="J39" s="6"/>
      <c r="K39" s="6"/>
      <c r="L39" s="7"/>
      <c r="M39" s="7"/>
      <c r="N39" s="7"/>
      <c r="O39" s="7"/>
      <c r="P39" s="8"/>
      <c r="Q39" s="8"/>
      <c r="R39" s="8"/>
      <c r="S39" s="8"/>
      <c r="T39" s="8"/>
      <c r="U39" s="8"/>
      <c r="V39" s="8"/>
      <c r="W39" s="8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8"/>
      <c r="AK39" s="60"/>
      <c r="AL39" s="57"/>
      <c r="AM39" s="1"/>
      <c r="AN39" s="1"/>
      <c r="AO39" s="1"/>
      <c r="AP39" s="1"/>
    </row>
    <row r="40" spans="1:42" ht="14.25" customHeight="1" hidden="1">
      <c r="A40" s="76">
        <v>38</v>
      </c>
      <c r="B40" s="5" t="s">
        <v>39</v>
      </c>
      <c r="C40" s="6">
        <f t="shared" si="3"/>
        <v>0</v>
      </c>
      <c r="D40" s="4"/>
      <c r="E40" s="4">
        <f t="shared" si="5"/>
        <v>0</v>
      </c>
      <c r="F40" s="7" t="str">
        <f t="shared" si="4"/>
        <v>ei käynyt</v>
      </c>
      <c r="G40" s="6"/>
      <c r="H40" s="6"/>
      <c r="I40" s="6"/>
      <c r="J40" s="6"/>
      <c r="K40" s="6"/>
      <c r="L40" s="7"/>
      <c r="M40" s="7"/>
      <c r="N40" s="7"/>
      <c r="O40" s="7"/>
      <c r="P40" s="8"/>
      <c r="Q40" s="8"/>
      <c r="R40" s="8"/>
      <c r="S40" s="8"/>
      <c r="T40" s="8"/>
      <c r="U40" s="8"/>
      <c r="V40" s="8"/>
      <c r="W40" s="8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8"/>
      <c r="AK40" s="60"/>
      <c r="AL40" s="57"/>
      <c r="AM40" s="1"/>
      <c r="AN40" s="1"/>
      <c r="AO40" s="1"/>
      <c r="AP40" s="1"/>
    </row>
    <row r="41" spans="1:42" ht="14.25" customHeight="1" hidden="1">
      <c r="A41" s="76">
        <v>39</v>
      </c>
      <c r="B41" s="5" t="s">
        <v>40</v>
      </c>
      <c r="C41" s="6">
        <f t="shared" si="3"/>
        <v>0</v>
      </c>
      <c r="D41" s="4"/>
      <c r="E41" s="4">
        <f t="shared" si="5"/>
        <v>0</v>
      </c>
      <c r="F41" s="7" t="str">
        <f t="shared" si="4"/>
        <v>ei käynyt</v>
      </c>
      <c r="G41" s="6"/>
      <c r="H41" s="6"/>
      <c r="I41" s="6"/>
      <c r="J41" s="6"/>
      <c r="K41" s="6"/>
      <c r="L41" s="7"/>
      <c r="M41" s="7"/>
      <c r="N41" s="7"/>
      <c r="O41" s="7"/>
      <c r="P41" s="8"/>
      <c r="Q41" s="8"/>
      <c r="R41" s="8"/>
      <c r="S41" s="8"/>
      <c r="T41" s="8"/>
      <c r="U41" s="8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8"/>
      <c r="AK41" s="60"/>
      <c r="AL41" s="57"/>
      <c r="AM41" s="1"/>
      <c r="AN41" s="1"/>
      <c r="AO41" s="1"/>
      <c r="AP41" s="1"/>
    </row>
    <row r="42" spans="1:42" ht="14.25" customHeight="1" hidden="1">
      <c r="A42" s="76">
        <v>40</v>
      </c>
      <c r="B42" s="5" t="s">
        <v>41</v>
      </c>
      <c r="C42" s="6">
        <f t="shared" si="3"/>
        <v>0</v>
      </c>
      <c r="D42" s="4"/>
      <c r="E42" s="4">
        <f t="shared" si="5"/>
        <v>0</v>
      </c>
      <c r="F42" s="7" t="str">
        <f t="shared" si="4"/>
        <v>ei käynyt</v>
      </c>
      <c r="G42" s="6"/>
      <c r="H42" s="6"/>
      <c r="I42" s="6"/>
      <c r="J42" s="6"/>
      <c r="K42" s="6"/>
      <c r="L42" s="7"/>
      <c r="M42" s="7"/>
      <c r="N42" s="7"/>
      <c r="O42" s="7"/>
      <c r="P42" s="8"/>
      <c r="Q42" s="8"/>
      <c r="R42" s="8"/>
      <c r="S42" s="8"/>
      <c r="T42" s="8"/>
      <c r="U42" s="8"/>
      <c r="V42" s="8"/>
      <c r="W42" s="8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"/>
      <c r="AK42" s="60"/>
      <c r="AL42" s="57"/>
      <c r="AM42" s="1"/>
      <c r="AN42" s="1"/>
      <c r="AO42" s="1"/>
      <c r="AP42" s="1"/>
    </row>
    <row r="43" spans="1:42" ht="14.25" customHeight="1" hidden="1">
      <c r="A43" s="76">
        <v>41</v>
      </c>
      <c r="B43" s="5" t="s">
        <v>42</v>
      </c>
      <c r="C43" s="6">
        <f t="shared" si="3"/>
        <v>0</v>
      </c>
      <c r="D43" s="4"/>
      <c r="E43" s="4">
        <f t="shared" si="5"/>
        <v>0</v>
      </c>
      <c r="F43" s="7" t="str">
        <f t="shared" si="4"/>
        <v>ei käynyt</v>
      </c>
      <c r="G43" s="6"/>
      <c r="H43" s="6"/>
      <c r="I43" s="6"/>
      <c r="J43" s="6"/>
      <c r="K43" s="6"/>
      <c r="L43" s="7"/>
      <c r="M43" s="7"/>
      <c r="N43" s="7"/>
      <c r="O43" s="7"/>
      <c r="P43" s="8"/>
      <c r="Q43" s="8"/>
      <c r="R43" s="8"/>
      <c r="S43" s="8"/>
      <c r="T43" s="8"/>
      <c r="U43" s="8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8"/>
      <c r="AK43" s="60"/>
      <c r="AL43" s="57"/>
      <c r="AM43" s="1"/>
      <c r="AN43" s="1"/>
      <c r="AO43" s="1"/>
      <c r="AP43" s="1"/>
    </row>
    <row r="44" spans="1:42" ht="14.25" customHeight="1" hidden="1">
      <c r="A44" s="76">
        <v>42</v>
      </c>
      <c r="B44" s="5" t="s">
        <v>43</v>
      </c>
      <c r="C44" s="6">
        <f t="shared" si="3"/>
        <v>0</v>
      </c>
      <c r="D44" s="4"/>
      <c r="E44" s="4">
        <f t="shared" si="5"/>
        <v>0</v>
      </c>
      <c r="F44" s="7" t="str">
        <f t="shared" si="4"/>
        <v>ei käynyt</v>
      </c>
      <c r="G44" s="6"/>
      <c r="H44" s="6"/>
      <c r="I44" s="6"/>
      <c r="J44" s="6"/>
      <c r="K44" s="6"/>
      <c r="L44" s="7"/>
      <c r="M44" s="7"/>
      <c r="N44" s="7"/>
      <c r="O44" s="7"/>
      <c r="P44" s="8"/>
      <c r="Q44" s="8"/>
      <c r="R44" s="8"/>
      <c r="S44" s="8"/>
      <c r="T44" s="8"/>
      <c r="U44" s="8"/>
      <c r="V44" s="8"/>
      <c r="W44" s="8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8"/>
      <c r="AK44" s="60"/>
      <c r="AL44" s="57"/>
      <c r="AM44" s="1"/>
      <c r="AN44" s="1"/>
      <c r="AO44" s="1"/>
      <c r="AP44" s="1"/>
    </row>
    <row r="45" spans="1:42" ht="14.25" customHeight="1" hidden="1">
      <c r="A45" s="76">
        <v>43</v>
      </c>
      <c r="B45" s="5" t="s">
        <v>44</v>
      </c>
      <c r="C45" s="6">
        <f t="shared" si="3"/>
        <v>0</v>
      </c>
      <c r="D45" s="4"/>
      <c r="E45" s="4">
        <f t="shared" si="5"/>
        <v>0</v>
      </c>
      <c r="F45" s="7" t="str">
        <f t="shared" si="4"/>
        <v>ei käynyt</v>
      </c>
      <c r="G45" s="6"/>
      <c r="H45" s="6"/>
      <c r="I45" s="6"/>
      <c r="J45" s="6"/>
      <c r="K45" s="6"/>
      <c r="L45" s="7"/>
      <c r="M45" s="7"/>
      <c r="N45" s="7"/>
      <c r="O45" s="7"/>
      <c r="P45" s="8"/>
      <c r="Q45" s="8"/>
      <c r="R45" s="8"/>
      <c r="S45" s="8"/>
      <c r="T45" s="8"/>
      <c r="U45" s="8"/>
      <c r="V45" s="8"/>
      <c r="W45" s="8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8"/>
      <c r="AK45" s="60"/>
      <c r="AL45" s="57"/>
      <c r="AM45" s="1"/>
      <c r="AN45" s="1"/>
      <c r="AO45" s="1"/>
      <c r="AP45" s="1"/>
    </row>
    <row r="46" spans="1:42" ht="14.25" customHeight="1" hidden="1">
      <c r="A46" s="76">
        <v>44</v>
      </c>
      <c r="B46" s="5" t="s">
        <v>45</v>
      </c>
      <c r="C46" s="6">
        <f t="shared" si="3"/>
        <v>0</v>
      </c>
      <c r="D46" s="4"/>
      <c r="E46" s="4">
        <f t="shared" si="5"/>
        <v>0</v>
      </c>
      <c r="F46" s="7" t="str">
        <f t="shared" si="4"/>
        <v>ei käynyt</v>
      </c>
      <c r="G46" s="6"/>
      <c r="H46" s="6"/>
      <c r="I46" s="6"/>
      <c r="J46" s="6"/>
      <c r="K46" s="6"/>
      <c r="L46" s="7"/>
      <c r="M46" s="7"/>
      <c r="N46" s="7"/>
      <c r="O46" s="7"/>
      <c r="P46" s="8"/>
      <c r="Q46" s="8"/>
      <c r="R46" s="8"/>
      <c r="S46" s="8"/>
      <c r="T46" s="8"/>
      <c r="U46" s="8"/>
      <c r="V46" s="8"/>
      <c r="W46" s="8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8"/>
      <c r="AK46" s="60"/>
      <c r="AL46" s="57"/>
      <c r="AM46" s="1"/>
      <c r="AN46" s="1"/>
      <c r="AO46" s="1"/>
      <c r="AP46" s="1"/>
    </row>
    <row r="47" spans="1:42" ht="14.25" customHeight="1" hidden="1">
      <c r="A47" s="76">
        <v>45</v>
      </c>
      <c r="B47" s="5" t="s">
        <v>46</v>
      </c>
      <c r="C47" s="6">
        <f t="shared" si="3"/>
        <v>0</v>
      </c>
      <c r="D47" s="4"/>
      <c r="E47" s="4">
        <f t="shared" si="5"/>
        <v>0</v>
      </c>
      <c r="F47" s="7" t="str">
        <f t="shared" si="4"/>
        <v>ei käynyt</v>
      </c>
      <c r="G47" s="6"/>
      <c r="H47" s="6"/>
      <c r="I47" s="6"/>
      <c r="J47" s="6"/>
      <c r="K47" s="6"/>
      <c r="L47" s="7"/>
      <c r="M47" s="7"/>
      <c r="N47" s="7"/>
      <c r="O47" s="16"/>
      <c r="P47" s="8"/>
      <c r="Q47" s="8"/>
      <c r="R47" s="8"/>
      <c r="S47" s="8"/>
      <c r="T47" s="8"/>
      <c r="U47" s="8"/>
      <c r="V47" s="8"/>
      <c r="W47" s="8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8"/>
      <c r="AK47" s="69"/>
      <c r="AL47" s="83"/>
      <c r="AM47" s="1"/>
      <c r="AN47" s="1"/>
      <c r="AO47" s="1"/>
      <c r="AP47" s="1"/>
    </row>
    <row r="48" spans="1:42" ht="15.75" customHeight="1">
      <c r="A48" s="13"/>
      <c r="B48" s="13" t="s">
        <v>47</v>
      </c>
      <c r="C48" s="14">
        <f>SUM(C2:C47)</f>
        <v>289.31999999999994</v>
      </c>
      <c r="D48" s="15">
        <f>SUM(D2:D47)</f>
        <v>46</v>
      </c>
      <c r="E48" s="15">
        <f>SUM(E2:E47)</f>
        <v>133</v>
      </c>
      <c r="F48" s="14">
        <f>AVERAGE(F2:F47)</f>
        <v>2.2514135586635584</v>
      </c>
      <c r="G48" s="14"/>
      <c r="H48" s="14"/>
      <c r="I48" s="14"/>
      <c r="J48" s="14"/>
      <c r="K48" s="14"/>
      <c r="L48" s="14"/>
      <c r="M48" s="14"/>
      <c r="N48" s="81"/>
      <c r="O48" s="1"/>
      <c r="P48" s="82"/>
      <c r="Q48" s="14"/>
      <c r="R48" s="14"/>
      <c r="S48" s="13"/>
      <c r="T48" s="13"/>
      <c r="U48" s="13"/>
      <c r="V48" s="13"/>
      <c r="W48" s="13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6"/>
      <c r="AK48" s="1"/>
      <c r="AL48" s="1"/>
      <c r="AM48" s="1"/>
      <c r="AN48" s="1"/>
      <c r="AO48" s="1"/>
      <c r="AP48" s="1"/>
    </row>
    <row r="49" spans="3:13" ht="13.5" customHeight="1">
      <c r="C49" s="9"/>
      <c r="L49" s="9"/>
      <c r="M49" s="9"/>
    </row>
    <row r="50" spans="2:13" ht="14.25" customHeight="1">
      <c r="B50" t="s">
        <v>90</v>
      </c>
      <c r="L50" s="9"/>
      <c r="M50" s="9"/>
    </row>
    <row r="51" spans="2:38" ht="14.25" customHeight="1">
      <c r="B51" s="10"/>
      <c r="D51" s="10"/>
      <c r="E51" s="10"/>
      <c r="F51" s="10"/>
      <c r="L51" s="9"/>
      <c r="M51" s="9"/>
      <c r="AK51" s="63"/>
      <c r="AL51" s="63"/>
    </row>
    <row r="52" spans="2:13" ht="14.25" customHeight="1">
      <c r="B52" s="10"/>
      <c r="D52" s="10"/>
      <c r="E52" s="10"/>
      <c r="F52" s="10"/>
      <c r="L52" s="9"/>
      <c r="M52" s="9"/>
    </row>
    <row r="53" spans="2:13" ht="14.25" customHeight="1">
      <c r="B53" s="11"/>
      <c r="D53" s="12"/>
      <c r="L53" s="9"/>
      <c r="M53" s="9"/>
    </row>
    <row r="54" spans="2:13" ht="14.25" customHeight="1">
      <c r="B54" s="11"/>
      <c r="D54" s="12"/>
      <c r="G54" s="1"/>
      <c r="L54" s="9"/>
      <c r="M54" s="9"/>
    </row>
    <row r="55" ht="14.25" customHeight="1">
      <c r="G55" s="1"/>
    </row>
    <row r="56" ht="14.25" customHeight="1">
      <c r="G56" s="1"/>
    </row>
    <row r="59" ht="12.75">
      <c r="AA59" s="79"/>
    </row>
    <row r="60" ht="12.75">
      <c r="AA60" s="79"/>
    </row>
    <row r="61" ht="12.75">
      <c r="AA61" s="1"/>
    </row>
    <row r="88" ht="23.25">
      <c r="C88" s="10"/>
    </row>
    <row r="89" ht="23.25">
      <c r="C89" s="10"/>
    </row>
    <row r="90" ht="19.5">
      <c r="C90" s="11"/>
    </row>
    <row r="91" ht="19.5">
      <c r="C91" s="1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90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7" width="7.00390625" style="0" bestFit="1" customWidth="1"/>
    <col min="8" max="8" width="5.28125" style="0" bestFit="1" customWidth="1"/>
    <col min="9" max="9" width="7.8515625" style="0" bestFit="1" customWidth="1"/>
    <col min="10" max="10" width="6.140625" style="0" bestFit="1" customWidth="1"/>
    <col min="11" max="11" width="7.8515625" style="0" bestFit="1" customWidth="1"/>
    <col min="12" max="12" width="6.140625" style="0" bestFit="1" customWidth="1"/>
    <col min="13" max="13" width="8.7109375" style="0" bestFit="1" customWidth="1"/>
    <col min="14" max="14" width="0.71875" style="1" customWidth="1"/>
    <col min="15" max="15" width="8.7109375" style="0" bestFit="1" customWidth="1"/>
    <col min="16" max="16" width="6.140625" style="0" bestFit="1" customWidth="1"/>
    <col min="17" max="17" width="8.7109375" style="0" bestFit="1" customWidth="1"/>
    <col min="18" max="18" width="7.00390625" style="0" bestFit="1" customWidth="1"/>
    <col min="19" max="19" width="8.7109375" style="0" bestFit="1" customWidth="1"/>
    <col min="20" max="20" width="6.140625" style="0" bestFit="1" customWidth="1"/>
    <col min="21" max="21" width="8.7109375" style="0" bestFit="1" customWidth="1"/>
    <col min="22" max="22" width="1.28515625" style="0" customWidth="1"/>
    <col min="23" max="23" width="1.421875" style="0" customWidth="1"/>
    <col min="24" max="24" width="0.85546875" style="0" customWidth="1"/>
    <col min="25" max="25" width="7.00390625" style="0" bestFit="1" customWidth="1"/>
    <col min="26" max="26" width="6.140625" style="0" bestFit="1" customWidth="1"/>
    <col min="27" max="27" width="7.8515625" style="0" bestFit="1" customWidth="1"/>
    <col min="28" max="28" width="1.1484375" style="0" customWidth="1"/>
    <col min="29" max="29" width="1.28515625" style="0" customWidth="1"/>
    <col min="30" max="30" width="6.140625" style="0" bestFit="1" customWidth="1"/>
    <col min="31" max="31" width="7.8515625" style="0" bestFit="1" customWidth="1"/>
    <col min="32" max="32" width="6.140625" style="0" bestFit="1" customWidth="1"/>
    <col min="33" max="33" width="7.00390625" style="0" bestFit="1" customWidth="1"/>
    <col min="34" max="34" width="6.140625" style="0" bestFit="1" customWidth="1"/>
    <col min="35" max="35" width="7.8515625" style="0" bestFit="1" customWidth="1"/>
    <col min="36" max="36" width="6.140625" style="0" bestFit="1" customWidth="1"/>
    <col min="37" max="37" width="7.8515625" style="0" bestFit="1" customWidth="1"/>
    <col min="38" max="38" width="5.28125" style="0" bestFit="1" customWidth="1"/>
    <col min="39" max="39" width="7.8515625" style="0" bestFit="1" customWidth="1"/>
    <col min="40" max="40" width="6.140625" style="0" bestFit="1" customWidth="1"/>
    <col min="41" max="41" width="7.8515625" style="0" bestFit="1" customWidth="1"/>
    <col min="42" max="43" width="6.140625" style="0" bestFit="1" customWidth="1"/>
  </cols>
  <sheetData>
    <row r="1" spans="1:82" ht="15.75" customHeight="1">
      <c r="A1" s="235" t="s">
        <v>0</v>
      </c>
      <c r="B1" s="236" t="s">
        <v>1</v>
      </c>
      <c r="C1" s="235" t="s">
        <v>2</v>
      </c>
      <c r="D1" s="236" t="s">
        <v>3</v>
      </c>
      <c r="E1" s="236" t="s">
        <v>4</v>
      </c>
      <c r="F1" s="236" t="s">
        <v>5</v>
      </c>
      <c r="G1" s="119">
        <v>41519</v>
      </c>
      <c r="H1" s="65">
        <v>41526</v>
      </c>
      <c r="I1" s="119">
        <v>41534</v>
      </c>
      <c r="J1" s="65">
        <v>41541</v>
      </c>
      <c r="K1" s="119">
        <v>41548</v>
      </c>
      <c r="L1" s="65">
        <v>41555</v>
      </c>
      <c r="M1" s="119">
        <v>41562</v>
      </c>
      <c r="N1" s="65">
        <v>41569</v>
      </c>
      <c r="O1" s="119">
        <v>41576</v>
      </c>
      <c r="P1" s="65">
        <v>41583</v>
      </c>
      <c r="Q1" s="119">
        <v>41590</v>
      </c>
      <c r="R1" s="65">
        <v>41597</v>
      </c>
      <c r="S1" s="119">
        <v>41604</v>
      </c>
      <c r="T1" s="65">
        <v>41611</v>
      </c>
      <c r="U1" s="119">
        <v>41618</v>
      </c>
      <c r="V1" s="65">
        <v>41625</v>
      </c>
      <c r="W1" s="119">
        <v>41632</v>
      </c>
      <c r="X1" s="65">
        <v>41639</v>
      </c>
      <c r="Y1" s="119">
        <v>41646</v>
      </c>
      <c r="Z1" s="65">
        <v>41653</v>
      </c>
      <c r="AA1" s="119">
        <v>41660</v>
      </c>
      <c r="AB1" s="65">
        <v>41667</v>
      </c>
      <c r="AC1" s="119">
        <v>41674</v>
      </c>
      <c r="AD1" s="65">
        <v>41681</v>
      </c>
      <c r="AE1" s="119">
        <v>41688</v>
      </c>
      <c r="AF1" s="65">
        <v>41695</v>
      </c>
      <c r="AG1" s="119">
        <v>41702</v>
      </c>
      <c r="AH1" s="65">
        <v>41709</v>
      </c>
      <c r="AI1" s="119">
        <v>41716</v>
      </c>
      <c r="AJ1" s="65">
        <v>41723</v>
      </c>
      <c r="AK1" s="119">
        <v>41730</v>
      </c>
      <c r="AL1" s="65">
        <v>41737</v>
      </c>
      <c r="AM1" s="119">
        <v>41744</v>
      </c>
      <c r="AN1" s="65">
        <v>41751</v>
      </c>
      <c r="AO1" s="119">
        <v>41758</v>
      </c>
      <c r="AP1" s="59"/>
      <c r="AQ1" s="59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42" ht="14.25" customHeight="1">
      <c r="A2" s="159">
        <v>1</v>
      </c>
      <c r="B2" s="21" t="s">
        <v>6</v>
      </c>
      <c r="C2" s="61">
        <f aca="true" t="shared" si="0" ref="C2:C8">SUM(G2:AO2)</f>
        <v>71.01000000000002</v>
      </c>
      <c r="D2" s="237">
        <v>16</v>
      </c>
      <c r="E2" s="237">
        <f aca="true" t="shared" si="1" ref="E2:E8">COUNT(G2:AO2)</f>
        <v>28</v>
      </c>
      <c r="F2" s="57">
        <f aca="true" t="shared" si="2" ref="F2:F8">IF(ISNUMBER(AVERAGE(G2:AO2)),AVERAGE(G2:AM2),"ei käynyt")</f>
        <v>2.6200000000000006</v>
      </c>
      <c r="G2" s="57">
        <v>2.22</v>
      </c>
      <c r="H2" s="57">
        <v>5</v>
      </c>
      <c r="I2" s="61">
        <v>1.49</v>
      </c>
      <c r="J2" s="61">
        <v>2.75</v>
      </c>
      <c r="K2" s="57">
        <v>4.4</v>
      </c>
      <c r="L2" s="61">
        <v>2.22</v>
      </c>
      <c r="M2" s="61">
        <v>1.49</v>
      </c>
      <c r="N2" s="57"/>
      <c r="O2" s="57">
        <v>4.95</v>
      </c>
      <c r="P2" s="57">
        <v>4.95</v>
      </c>
      <c r="Q2" s="61">
        <v>3.86</v>
      </c>
      <c r="R2" s="57">
        <v>1.34</v>
      </c>
      <c r="S2" s="61">
        <v>1.96</v>
      </c>
      <c r="T2" s="57">
        <v>1.81</v>
      </c>
      <c r="U2" s="61">
        <v>1.49</v>
      </c>
      <c r="V2" s="57"/>
      <c r="W2" s="57"/>
      <c r="X2" s="57"/>
      <c r="Y2" s="57">
        <v>3.27</v>
      </c>
      <c r="Z2" s="61"/>
      <c r="AA2" s="61">
        <v>2.22</v>
      </c>
      <c r="AB2" s="61"/>
      <c r="AC2" s="61"/>
      <c r="AD2" s="61">
        <v>1.4</v>
      </c>
      <c r="AE2" s="61">
        <v>1</v>
      </c>
      <c r="AF2" s="61">
        <v>1</v>
      </c>
      <c r="AG2" s="57">
        <v>4.95</v>
      </c>
      <c r="AH2" s="57">
        <v>1</v>
      </c>
      <c r="AI2" s="61">
        <v>3.85</v>
      </c>
      <c r="AJ2" s="61">
        <v>1.49</v>
      </c>
      <c r="AK2" s="61">
        <v>1.96</v>
      </c>
      <c r="AL2" s="61">
        <v>2.75</v>
      </c>
      <c r="AM2" s="61">
        <v>3.3</v>
      </c>
      <c r="AN2" s="61">
        <v>1.4</v>
      </c>
      <c r="AO2" s="61">
        <v>1.49</v>
      </c>
      <c r="AP2" s="1"/>
    </row>
    <row r="3" spans="1:42" ht="14.25" customHeight="1">
      <c r="A3" s="159">
        <v>2</v>
      </c>
      <c r="B3" s="21" t="s">
        <v>7</v>
      </c>
      <c r="C3" s="61">
        <f t="shared" si="0"/>
        <v>65.25999999999999</v>
      </c>
      <c r="D3" s="237">
        <v>14</v>
      </c>
      <c r="E3" s="237">
        <f t="shared" si="1"/>
        <v>27</v>
      </c>
      <c r="F3" s="57">
        <f t="shared" si="2"/>
        <v>2.4042307692307685</v>
      </c>
      <c r="G3" s="57">
        <v>1</v>
      </c>
      <c r="H3" s="57">
        <v>5</v>
      </c>
      <c r="I3" s="61">
        <v>3.3</v>
      </c>
      <c r="J3" s="61"/>
      <c r="K3" s="57">
        <v>1.81</v>
      </c>
      <c r="L3" s="61">
        <v>1.49</v>
      </c>
      <c r="M3" s="61">
        <v>3.3</v>
      </c>
      <c r="N3" s="57"/>
      <c r="O3" s="57">
        <v>2.22</v>
      </c>
      <c r="P3" s="57">
        <v>2.9</v>
      </c>
      <c r="Q3" s="61">
        <v>1.4</v>
      </c>
      <c r="R3" s="57">
        <v>1.81</v>
      </c>
      <c r="S3" s="61">
        <v>1.4</v>
      </c>
      <c r="T3" s="57">
        <v>4.4</v>
      </c>
      <c r="U3" s="61">
        <v>2.22</v>
      </c>
      <c r="V3" s="57"/>
      <c r="W3" s="57"/>
      <c r="X3" s="57"/>
      <c r="Y3" s="57">
        <v>2.43</v>
      </c>
      <c r="Z3" s="61">
        <v>2.23</v>
      </c>
      <c r="AA3" s="61">
        <v>3.3</v>
      </c>
      <c r="AB3" s="57"/>
      <c r="AC3" s="57"/>
      <c r="AD3" s="61">
        <v>2.75</v>
      </c>
      <c r="AE3" s="61">
        <v>1.96</v>
      </c>
      <c r="AF3" s="61">
        <v>1.4</v>
      </c>
      <c r="AG3" s="57">
        <v>1.7</v>
      </c>
      <c r="AH3" s="61">
        <v>3.8</v>
      </c>
      <c r="AI3" s="61">
        <v>1.4</v>
      </c>
      <c r="AJ3" s="61">
        <v>2.22</v>
      </c>
      <c r="AK3" s="61">
        <v>3.85</v>
      </c>
      <c r="AL3" s="57">
        <v>1</v>
      </c>
      <c r="AM3" s="61">
        <v>2.22</v>
      </c>
      <c r="AN3" s="61">
        <v>2.75</v>
      </c>
      <c r="AO3" s="57"/>
      <c r="AP3" s="1"/>
    </row>
    <row r="4" spans="1:42" ht="14.25" customHeight="1">
      <c r="A4" s="159">
        <v>3</v>
      </c>
      <c r="B4" s="21" t="s">
        <v>8</v>
      </c>
      <c r="C4" s="61">
        <f t="shared" si="0"/>
        <v>60.41000000000001</v>
      </c>
      <c r="D4" s="237">
        <v>17</v>
      </c>
      <c r="E4" s="237">
        <f t="shared" si="1"/>
        <v>26</v>
      </c>
      <c r="F4" s="57">
        <f t="shared" si="2"/>
        <v>2.337916666666667</v>
      </c>
      <c r="G4" s="57">
        <v>2.9</v>
      </c>
      <c r="H4" s="57">
        <v>1.7</v>
      </c>
      <c r="I4" s="61">
        <v>1</v>
      </c>
      <c r="J4" s="61">
        <v>1.97</v>
      </c>
      <c r="K4" s="61"/>
      <c r="L4" s="61">
        <v>3.3</v>
      </c>
      <c r="M4" s="57">
        <v>1</v>
      </c>
      <c r="N4" s="57"/>
      <c r="O4" s="57">
        <v>1</v>
      </c>
      <c r="P4" s="61">
        <v>3.8</v>
      </c>
      <c r="Q4" s="61">
        <v>2.75</v>
      </c>
      <c r="R4" s="61">
        <v>1</v>
      </c>
      <c r="S4" s="61">
        <v>3.85</v>
      </c>
      <c r="T4" s="57">
        <v>2.43</v>
      </c>
      <c r="U4" s="61">
        <v>3.3</v>
      </c>
      <c r="V4" s="61"/>
      <c r="W4" s="57"/>
      <c r="X4" s="61"/>
      <c r="Y4" s="57">
        <v>1.34</v>
      </c>
      <c r="Z4" s="61">
        <v>1</v>
      </c>
      <c r="AA4" s="61"/>
      <c r="AB4" s="61"/>
      <c r="AC4" s="61"/>
      <c r="AD4" s="61">
        <v>3.85</v>
      </c>
      <c r="AE4" s="61">
        <v>3.85</v>
      </c>
      <c r="AF4" s="61">
        <v>1.96</v>
      </c>
      <c r="AG4" s="61">
        <v>1</v>
      </c>
      <c r="AH4" s="57">
        <v>4.95</v>
      </c>
      <c r="AI4" s="61">
        <v>1.96</v>
      </c>
      <c r="AJ4" s="61"/>
      <c r="AK4" s="61">
        <v>2.75</v>
      </c>
      <c r="AL4" s="61">
        <v>1.96</v>
      </c>
      <c r="AM4" s="61">
        <v>1.49</v>
      </c>
      <c r="AN4" s="57">
        <v>1</v>
      </c>
      <c r="AO4" s="61">
        <v>3.3</v>
      </c>
      <c r="AP4" s="1"/>
    </row>
    <row r="5" spans="1:42" ht="14.25" customHeight="1">
      <c r="A5" s="159">
        <v>4</v>
      </c>
      <c r="B5" s="21" t="s">
        <v>10</v>
      </c>
      <c r="C5" s="61">
        <f t="shared" si="0"/>
        <v>59.72</v>
      </c>
      <c r="D5" s="237">
        <v>16</v>
      </c>
      <c r="E5" s="237">
        <f t="shared" si="1"/>
        <v>28</v>
      </c>
      <c r="F5" s="57">
        <f t="shared" si="2"/>
        <v>2.110384615384615</v>
      </c>
      <c r="G5" s="57">
        <v>1.7</v>
      </c>
      <c r="H5" s="57">
        <v>1.7</v>
      </c>
      <c r="I5" s="61">
        <v>2.22</v>
      </c>
      <c r="J5" s="61">
        <v>3.85</v>
      </c>
      <c r="K5" s="61"/>
      <c r="L5" s="57">
        <v>1</v>
      </c>
      <c r="M5" s="61">
        <v>2.22</v>
      </c>
      <c r="N5" s="61"/>
      <c r="O5" s="57">
        <v>1.7</v>
      </c>
      <c r="P5" s="57">
        <v>2.22</v>
      </c>
      <c r="Q5" s="61">
        <v>1.96</v>
      </c>
      <c r="R5" s="57">
        <v>4.4</v>
      </c>
      <c r="S5" s="57">
        <v>1</v>
      </c>
      <c r="T5" s="57">
        <v>3.27</v>
      </c>
      <c r="U5" s="61">
        <v>1</v>
      </c>
      <c r="V5" s="61"/>
      <c r="W5" s="57"/>
      <c r="X5" s="61"/>
      <c r="Y5" s="57">
        <v>4.4</v>
      </c>
      <c r="Z5" s="61">
        <v>3.3</v>
      </c>
      <c r="AA5" s="61">
        <v>1.49</v>
      </c>
      <c r="AB5" s="57"/>
      <c r="AC5" s="61"/>
      <c r="AD5" s="61">
        <v>1</v>
      </c>
      <c r="AE5" s="61">
        <v>2.75</v>
      </c>
      <c r="AF5" s="61">
        <v>3.85</v>
      </c>
      <c r="AG5" s="57">
        <v>2.22</v>
      </c>
      <c r="AH5" s="57">
        <v>2.22</v>
      </c>
      <c r="AI5" s="61">
        <v>1</v>
      </c>
      <c r="AJ5" s="57">
        <v>1</v>
      </c>
      <c r="AK5" s="61">
        <v>1</v>
      </c>
      <c r="AL5" s="61">
        <v>1.4</v>
      </c>
      <c r="AM5" s="57">
        <v>1</v>
      </c>
      <c r="AN5" s="61">
        <v>3.85</v>
      </c>
      <c r="AO5" s="57">
        <v>1</v>
      </c>
      <c r="AP5" s="1"/>
    </row>
    <row r="6" spans="1:42" ht="14.25" customHeight="1">
      <c r="A6" s="159">
        <v>5</v>
      </c>
      <c r="B6" s="21" t="s">
        <v>9</v>
      </c>
      <c r="C6" s="61">
        <f t="shared" si="0"/>
        <v>40.339999999999996</v>
      </c>
      <c r="D6" s="237">
        <v>9</v>
      </c>
      <c r="E6" s="237">
        <f t="shared" si="1"/>
        <v>22</v>
      </c>
      <c r="F6" s="57">
        <f t="shared" si="2"/>
        <v>1.8079999999999998</v>
      </c>
      <c r="G6" s="57">
        <v>1.31</v>
      </c>
      <c r="H6" s="61">
        <v>1</v>
      </c>
      <c r="I6" s="61"/>
      <c r="J6" s="61">
        <v>1.4</v>
      </c>
      <c r="K6" s="57">
        <v>2.44</v>
      </c>
      <c r="L6" s="57"/>
      <c r="M6" s="57"/>
      <c r="N6" s="57"/>
      <c r="O6" s="57">
        <v>1.31</v>
      </c>
      <c r="P6" s="57">
        <v>1.31</v>
      </c>
      <c r="Q6" s="61">
        <v>1</v>
      </c>
      <c r="R6" s="57">
        <v>3.27</v>
      </c>
      <c r="S6" s="61">
        <v>2.75</v>
      </c>
      <c r="T6" s="57">
        <v>1</v>
      </c>
      <c r="U6" s="61"/>
      <c r="V6" s="61"/>
      <c r="W6" s="57"/>
      <c r="X6" s="61"/>
      <c r="Y6" s="57">
        <v>1</v>
      </c>
      <c r="Z6" s="61">
        <v>1.49</v>
      </c>
      <c r="AA6" s="61">
        <v>1</v>
      </c>
      <c r="AB6" s="61"/>
      <c r="AC6" s="61"/>
      <c r="AD6" s="61">
        <v>1.96</v>
      </c>
      <c r="AE6" s="61">
        <v>1.4</v>
      </c>
      <c r="AF6" s="61">
        <v>2.75</v>
      </c>
      <c r="AG6" s="57">
        <v>1.31</v>
      </c>
      <c r="AH6" s="57">
        <v>1.31</v>
      </c>
      <c r="AI6" s="61"/>
      <c r="AJ6" s="61">
        <v>3.3</v>
      </c>
      <c r="AK6" s="61"/>
      <c r="AL6" s="61">
        <v>3.85</v>
      </c>
      <c r="AM6" s="57"/>
      <c r="AN6" s="61">
        <v>1.96</v>
      </c>
      <c r="AO6" s="61">
        <v>2.22</v>
      </c>
      <c r="AP6" s="1"/>
    </row>
    <row r="7" spans="1:42" ht="14.25" customHeight="1">
      <c r="A7" s="159">
        <v>6</v>
      </c>
      <c r="B7" s="21" t="s">
        <v>50</v>
      </c>
      <c r="C7" s="61">
        <f t="shared" si="0"/>
        <v>22.929999999999996</v>
      </c>
      <c r="D7" s="237"/>
      <c r="E7" s="237">
        <f t="shared" si="1"/>
        <v>10</v>
      </c>
      <c r="F7" s="57">
        <f t="shared" si="2"/>
        <v>2.2929999999999997</v>
      </c>
      <c r="G7" s="57">
        <v>4.95</v>
      </c>
      <c r="H7" s="57">
        <v>2.9</v>
      </c>
      <c r="I7" s="61"/>
      <c r="J7" s="61">
        <v>1</v>
      </c>
      <c r="K7" s="61">
        <v>1</v>
      </c>
      <c r="L7" s="57"/>
      <c r="M7" s="57"/>
      <c r="N7" s="61"/>
      <c r="O7" s="57">
        <v>2.9</v>
      </c>
      <c r="P7" s="57">
        <v>1.7</v>
      </c>
      <c r="Q7" s="61"/>
      <c r="R7" s="57">
        <v>2.43</v>
      </c>
      <c r="S7" s="21"/>
      <c r="T7" s="57">
        <v>1.34</v>
      </c>
      <c r="U7" s="57"/>
      <c r="V7" s="57"/>
      <c r="W7" s="57"/>
      <c r="X7" s="57"/>
      <c r="Y7" s="57">
        <v>1.81</v>
      </c>
      <c r="Z7" s="61"/>
      <c r="AA7" s="21"/>
      <c r="AB7" s="57"/>
      <c r="AC7" s="57"/>
      <c r="AD7" s="21"/>
      <c r="AE7" s="21"/>
      <c r="AF7" s="21"/>
      <c r="AG7" s="57">
        <v>2.9</v>
      </c>
      <c r="AH7" s="57"/>
      <c r="AI7" s="57"/>
      <c r="AJ7" s="61"/>
      <c r="AK7" s="57"/>
      <c r="AL7" s="61"/>
      <c r="AM7" s="57"/>
      <c r="AN7" s="57"/>
      <c r="AO7" s="57"/>
      <c r="AP7" s="1"/>
    </row>
    <row r="8" spans="1:42" ht="14.25" customHeight="1">
      <c r="A8" s="159">
        <v>7</v>
      </c>
      <c r="B8" s="21" t="s">
        <v>49</v>
      </c>
      <c r="C8" s="61">
        <f t="shared" si="0"/>
        <v>16.36</v>
      </c>
      <c r="D8" s="237">
        <v>3</v>
      </c>
      <c r="E8" s="237">
        <f t="shared" si="1"/>
        <v>6</v>
      </c>
      <c r="F8" s="57">
        <f t="shared" si="2"/>
        <v>2.7266666666666666</v>
      </c>
      <c r="G8" s="61">
        <v>3.8</v>
      </c>
      <c r="H8" s="57">
        <v>2.91</v>
      </c>
      <c r="I8" s="61"/>
      <c r="J8" s="61"/>
      <c r="K8" s="61"/>
      <c r="L8" s="57"/>
      <c r="M8" s="57"/>
      <c r="N8" s="57"/>
      <c r="O8" s="57"/>
      <c r="P8" s="61"/>
      <c r="Q8" s="127"/>
      <c r="R8" s="127"/>
      <c r="S8" s="127"/>
      <c r="T8" s="127"/>
      <c r="U8" s="127"/>
      <c r="V8" s="57"/>
      <c r="W8" s="57"/>
      <c r="X8" s="57"/>
      <c r="Y8" s="57"/>
      <c r="Z8" s="61"/>
      <c r="AA8" s="57"/>
      <c r="AB8" s="57"/>
      <c r="AC8" s="57"/>
      <c r="AD8" s="57"/>
      <c r="AE8" s="57"/>
      <c r="AF8" s="57"/>
      <c r="AG8" s="61">
        <v>3.8</v>
      </c>
      <c r="AH8" s="57">
        <v>1.7</v>
      </c>
      <c r="AI8" s="61">
        <v>2.75</v>
      </c>
      <c r="AJ8" s="57"/>
      <c r="AK8" s="61">
        <v>1.4</v>
      </c>
      <c r="AL8" s="57"/>
      <c r="AM8" s="57"/>
      <c r="AN8" s="57"/>
      <c r="AO8" s="57"/>
      <c r="AP8" s="1"/>
    </row>
    <row r="9" spans="1:42" ht="14.25" customHeight="1">
      <c r="A9" s="159">
        <v>8</v>
      </c>
      <c r="B9" s="21" t="s">
        <v>11</v>
      </c>
      <c r="C9" s="61">
        <f>SUM(G9:AL9)</f>
        <v>7.14</v>
      </c>
      <c r="D9" s="237"/>
      <c r="E9" s="237">
        <f>COUNT(G9:AM9)</f>
        <v>4</v>
      </c>
      <c r="F9" s="57">
        <f>IF(ISNUMBER(AVERAGE(G9:AM9)),AVERAGE(G9:AM9),"ei käynyt")</f>
        <v>1.785</v>
      </c>
      <c r="G9" s="57"/>
      <c r="H9" s="61">
        <v>1</v>
      </c>
      <c r="I9" s="61"/>
      <c r="J9" s="61"/>
      <c r="K9" s="57">
        <v>1.34</v>
      </c>
      <c r="L9" s="57"/>
      <c r="M9" s="57"/>
      <c r="N9" s="57"/>
      <c r="O9" s="61">
        <v>3.8</v>
      </c>
      <c r="P9" s="57">
        <v>1</v>
      </c>
      <c r="Q9" s="61"/>
      <c r="R9" s="57"/>
      <c r="S9" s="21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1"/>
    </row>
    <row r="10" spans="1:42" ht="14.25" customHeight="1">
      <c r="A10" s="159">
        <v>9</v>
      </c>
      <c r="B10" s="21" t="s">
        <v>12</v>
      </c>
      <c r="C10" s="61">
        <f>SUM(G10:AL10)</f>
        <v>6.17</v>
      </c>
      <c r="D10" s="237"/>
      <c r="E10" s="237">
        <f>COUNT(G10:AM10)</f>
        <v>2</v>
      </c>
      <c r="F10" s="57">
        <f>IF(ISNUMBER(AVERAGE(G10:AM10)),AVERAGE(G10:AM10),"ei käynyt")</f>
        <v>3.085</v>
      </c>
      <c r="G10" s="127"/>
      <c r="H10" s="61"/>
      <c r="I10" s="61"/>
      <c r="J10" s="61"/>
      <c r="K10" s="57">
        <v>3.27</v>
      </c>
      <c r="L10" s="57"/>
      <c r="M10" s="57"/>
      <c r="N10" s="61"/>
      <c r="O10" s="57"/>
      <c r="P10" s="127"/>
      <c r="Q10" s="127"/>
      <c r="R10" s="127"/>
      <c r="S10" s="127"/>
      <c r="T10" s="127"/>
      <c r="U10" s="127"/>
      <c r="V10" s="127"/>
      <c r="W10" s="12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>
        <v>2.9</v>
      </c>
      <c r="AI10" s="57"/>
      <c r="AJ10" s="57"/>
      <c r="AK10" s="57"/>
      <c r="AL10" s="57"/>
      <c r="AM10" s="57"/>
      <c r="AN10" s="57"/>
      <c r="AO10" s="57"/>
      <c r="AP10" s="1"/>
    </row>
    <row r="11" spans="1:42" ht="14.25" customHeight="1" hidden="1">
      <c r="A11" s="159">
        <v>10</v>
      </c>
      <c r="B11" s="21" t="s">
        <v>51</v>
      </c>
      <c r="C11" s="61">
        <f>SUM(G11:AL11)</f>
        <v>0</v>
      </c>
      <c r="D11" s="237"/>
      <c r="E11" s="237">
        <f>COUNT(G11:AM11)</f>
        <v>0</v>
      </c>
      <c r="F11" s="57" t="str">
        <f>IF(ISNUMBER(AVERAGE(G11:AM11)),AVERAGE(G11:AM11),"ei käynyt")</f>
        <v>ei käynyt</v>
      </c>
      <c r="G11" s="61"/>
      <c r="H11" s="61"/>
      <c r="I11" s="61"/>
      <c r="J11" s="61"/>
      <c r="K11" s="61"/>
      <c r="L11" s="57"/>
      <c r="M11" s="57"/>
      <c r="N11" s="57"/>
      <c r="O11" s="57"/>
      <c r="P11" s="127"/>
      <c r="Q11" s="127"/>
      <c r="R11" s="127"/>
      <c r="S11" s="127"/>
      <c r="T11" s="127"/>
      <c r="U11" s="12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1"/>
    </row>
    <row r="12" spans="1:42" ht="14.25" customHeight="1" hidden="1">
      <c r="A12" s="159">
        <v>11</v>
      </c>
      <c r="B12" s="21" t="s">
        <v>14</v>
      </c>
      <c r="C12" s="61">
        <f aca="true" t="shared" si="3" ref="C12:C46">SUM(G12:AL12)</f>
        <v>0</v>
      </c>
      <c r="D12" s="237"/>
      <c r="E12" s="237">
        <f aca="true" t="shared" si="4" ref="E12:E46">COUNT(G12:AK12)</f>
        <v>0</v>
      </c>
      <c r="F12" s="57" t="str">
        <f aca="true" t="shared" si="5" ref="F12:F46">IF(ISNUMBER(AVERAGE(G12:AM12)),AVERAGE(G12:AM12),"ei käynyt")</f>
        <v>ei käynyt</v>
      </c>
      <c r="G12" s="57"/>
      <c r="H12" s="61"/>
      <c r="I12" s="61"/>
      <c r="J12" s="61"/>
      <c r="K12" s="61"/>
      <c r="L12" s="57"/>
      <c r="M12" s="57"/>
      <c r="N12" s="57"/>
      <c r="O12" s="57"/>
      <c r="P12" s="127"/>
      <c r="Q12" s="127"/>
      <c r="R12" s="127"/>
      <c r="S12" s="127"/>
      <c r="T12" s="127"/>
      <c r="U12" s="12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1"/>
    </row>
    <row r="13" spans="1:42" ht="14.25" customHeight="1" hidden="1">
      <c r="A13" s="159">
        <v>12</v>
      </c>
      <c r="B13" s="21" t="s">
        <v>15</v>
      </c>
      <c r="C13" s="61">
        <f t="shared" si="3"/>
        <v>0</v>
      </c>
      <c r="D13" s="237"/>
      <c r="E13" s="237">
        <f t="shared" si="4"/>
        <v>0</v>
      </c>
      <c r="F13" s="57" t="str">
        <f t="shared" si="5"/>
        <v>ei käynyt</v>
      </c>
      <c r="G13" s="61"/>
      <c r="H13" s="61"/>
      <c r="I13" s="61"/>
      <c r="J13" s="61"/>
      <c r="K13" s="61"/>
      <c r="L13" s="57"/>
      <c r="M13" s="57"/>
      <c r="N13" s="57"/>
      <c r="O13" s="57"/>
      <c r="P13" s="127"/>
      <c r="Q13" s="127"/>
      <c r="R13" s="127"/>
      <c r="S13" s="127"/>
      <c r="T13" s="127"/>
      <c r="U13" s="12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1"/>
    </row>
    <row r="14" spans="1:42" ht="14.25" customHeight="1" hidden="1">
      <c r="A14" s="159">
        <v>13</v>
      </c>
      <c r="B14" s="21" t="s">
        <v>20</v>
      </c>
      <c r="C14" s="61">
        <f t="shared" si="3"/>
        <v>0</v>
      </c>
      <c r="D14" s="237"/>
      <c r="E14" s="237">
        <f t="shared" si="4"/>
        <v>0</v>
      </c>
      <c r="F14" s="57" t="str">
        <f t="shared" si="5"/>
        <v>ei käynyt</v>
      </c>
      <c r="G14" s="61"/>
      <c r="H14" s="61"/>
      <c r="I14" s="61"/>
      <c r="J14" s="61"/>
      <c r="K14" s="61"/>
      <c r="L14" s="57"/>
      <c r="M14" s="57"/>
      <c r="N14" s="57"/>
      <c r="O14" s="57"/>
      <c r="P14" s="127"/>
      <c r="Q14" s="127"/>
      <c r="R14" s="127"/>
      <c r="S14" s="127"/>
      <c r="T14" s="127"/>
      <c r="U14" s="12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1"/>
    </row>
    <row r="15" spans="1:42" ht="14.25" customHeight="1" hidden="1">
      <c r="A15" s="159">
        <v>14</v>
      </c>
      <c r="B15" s="21" t="s">
        <v>26</v>
      </c>
      <c r="C15" s="61">
        <f t="shared" si="3"/>
        <v>0</v>
      </c>
      <c r="D15" s="237"/>
      <c r="E15" s="237">
        <f t="shared" si="4"/>
        <v>0</v>
      </c>
      <c r="F15" s="57" t="str">
        <f t="shared" si="5"/>
        <v>ei käynyt</v>
      </c>
      <c r="G15" s="61"/>
      <c r="H15" s="61"/>
      <c r="I15" s="61"/>
      <c r="J15" s="61"/>
      <c r="K15" s="61"/>
      <c r="L15" s="57"/>
      <c r="M15" s="57"/>
      <c r="N15" s="57"/>
      <c r="O15" s="57"/>
      <c r="P15" s="127"/>
      <c r="Q15" s="127"/>
      <c r="R15" s="127"/>
      <c r="S15" s="127"/>
      <c r="T15" s="127"/>
      <c r="U15" s="12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1"/>
    </row>
    <row r="16" spans="1:42" ht="14.25" customHeight="1" hidden="1">
      <c r="A16" s="159">
        <v>15</v>
      </c>
      <c r="B16" s="21" t="s">
        <v>27</v>
      </c>
      <c r="C16" s="61">
        <f t="shared" si="3"/>
        <v>0</v>
      </c>
      <c r="D16" s="237"/>
      <c r="E16" s="237">
        <f t="shared" si="4"/>
        <v>0</v>
      </c>
      <c r="F16" s="57" t="str">
        <f t="shared" si="5"/>
        <v>ei käynyt</v>
      </c>
      <c r="G16" s="61"/>
      <c r="H16" s="61"/>
      <c r="I16" s="61"/>
      <c r="J16" s="61"/>
      <c r="K16" s="61"/>
      <c r="L16" s="57"/>
      <c r="M16" s="57"/>
      <c r="N16" s="57"/>
      <c r="O16" s="57"/>
      <c r="P16" s="127"/>
      <c r="Q16" s="127"/>
      <c r="R16" s="127"/>
      <c r="S16" s="127"/>
      <c r="T16" s="127"/>
      <c r="U16" s="12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1"/>
    </row>
    <row r="17" spans="1:42" ht="14.25" customHeight="1" hidden="1">
      <c r="A17" s="159">
        <v>16</v>
      </c>
      <c r="B17" s="21" t="s">
        <v>13</v>
      </c>
      <c r="C17" s="61">
        <f t="shared" si="3"/>
        <v>0</v>
      </c>
      <c r="D17" s="237"/>
      <c r="E17" s="237">
        <f t="shared" si="4"/>
        <v>0</v>
      </c>
      <c r="F17" s="57" t="str">
        <f t="shared" si="5"/>
        <v>ei käynyt</v>
      </c>
      <c r="G17" s="61"/>
      <c r="H17" s="61"/>
      <c r="I17" s="61"/>
      <c r="J17" s="61"/>
      <c r="K17" s="61"/>
      <c r="L17" s="57"/>
      <c r="M17" s="57"/>
      <c r="N17" s="57"/>
      <c r="O17" s="57"/>
      <c r="P17" s="127"/>
      <c r="Q17" s="127"/>
      <c r="R17" s="127"/>
      <c r="S17" s="127"/>
      <c r="T17" s="127"/>
      <c r="U17" s="12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1"/>
    </row>
    <row r="18" spans="1:42" ht="14.25" customHeight="1" hidden="1">
      <c r="A18" s="159">
        <v>17</v>
      </c>
      <c r="B18" s="21" t="s">
        <v>28</v>
      </c>
      <c r="C18" s="61">
        <f t="shared" si="3"/>
        <v>0</v>
      </c>
      <c r="D18" s="237"/>
      <c r="E18" s="237">
        <f t="shared" si="4"/>
        <v>0</v>
      </c>
      <c r="F18" s="57" t="str">
        <f t="shared" si="5"/>
        <v>ei käynyt</v>
      </c>
      <c r="G18" s="61"/>
      <c r="H18" s="61"/>
      <c r="I18" s="61"/>
      <c r="J18" s="61"/>
      <c r="K18" s="61"/>
      <c r="L18" s="57"/>
      <c r="M18" s="57"/>
      <c r="N18" s="57"/>
      <c r="O18" s="57"/>
      <c r="P18" s="127"/>
      <c r="Q18" s="127"/>
      <c r="R18" s="127"/>
      <c r="S18" s="127"/>
      <c r="T18" s="127"/>
      <c r="U18" s="12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1"/>
    </row>
    <row r="19" spans="1:42" ht="14.25" customHeight="1" hidden="1">
      <c r="A19" s="159">
        <v>18</v>
      </c>
      <c r="B19" s="21" t="s">
        <v>29</v>
      </c>
      <c r="C19" s="61">
        <f t="shared" si="3"/>
        <v>0</v>
      </c>
      <c r="D19" s="237"/>
      <c r="E19" s="237">
        <f t="shared" si="4"/>
        <v>0</v>
      </c>
      <c r="F19" s="57" t="str">
        <f t="shared" si="5"/>
        <v>ei käynyt</v>
      </c>
      <c r="G19" s="61"/>
      <c r="H19" s="61"/>
      <c r="I19" s="61"/>
      <c r="J19" s="61"/>
      <c r="K19" s="61"/>
      <c r="L19" s="57"/>
      <c r="M19" s="57"/>
      <c r="N19" s="57"/>
      <c r="O19" s="57"/>
      <c r="P19" s="127"/>
      <c r="Q19" s="127"/>
      <c r="R19" s="127"/>
      <c r="S19" s="127"/>
      <c r="T19" s="127"/>
      <c r="U19" s="12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1"/>
    </row>
    <row r="20" spans="1:42" ht="14.25" customHeight="1" hidden="1">
      <c r="A20" s="159">
        <v>19</v>
      </c>
      <c r="B20" s="21" t="s">
        <v>16</v>
      </c>
      <c r="C20" s="61">
        <f t="shared" si="3"/>
        <v>0</v>
      </c>
      <c r="D20" s="237"/>
      <c r="E20" s="237">
        <f t="shared" si="4"/>
        <v>0</v>
      </c>
      <c r="F20" s="57" t="str">
        <f t="shared" si="5"/>
        <v>ei käynyt</v>
      </c>
      <c r="G20" s="61"/>
      <c r="H20" s="61"/>
      <c r="I20" s="61"/>
      <c r="J20" s="61"/>
      <c r="K20" s="61"/>
      <c r="L20" s="57"/>
      <c r="M20" s="57"/>
      <c r="N20" s="57"/>
      <c r="O20" s="57"/>
      <c r="P20" s="127"/>
      <c r="Q20" s="127"/>
      <c r="R20" s="127"/>
      <c r="S20" s="127"/>
      <c r="T20" s="127"/>
      <c r="U20" s="12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1"/>
    </row>
    <row r="21" spans="1:42" ht="14.25" customHeight="1" hidden="1">
      <c r="A21" s="159">
        <v>20</v>
      </c>
      <c r="B21" s="21" t="s">
        <v>48</v>
      </c>
      <c r="C21" s="61">
        <f t="shared" si="3"/>
        <v>0</v>
      </c>
      <c r="D21" s="237"/>
      <c r="E21" s="237">
        <f t="shared" si="4"/>
        <v>0</v>
      </c>
      <c r="F21" s="57" t="str">
        <f t="shared" si="5"/>
        <v>ei käynyt</v>
      </c>
      <c r="G21" s="127"/>
      <c r="H21" s="61"/>
      <c r="I21" s="61"/>
      <c r="J21" s="61"/>
      <c r="K21" s="61"/>
      <c r="L21" s="57"/>
      <c r="M21" s="57"/>
      <c r="N21" s="57"/>
      <c r="O21" s="57"/>
      <c r="P21" s="127"/>
      <c r="Q21" s="127"/>
      <c r="R21" s="127"/>
      <c r="S21" s="127"/>
      <c r="T21" s="127"/>
      <c r="U21" s="12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1"/>
    </row>
    <row r="22" spans="1:42" ht="14.25" customHeight="1" hidden="1">
      <c r="A22" s="159">
        <v>21</v>
      </c>
      <c r="B22" s="21" t="s">
        <v>17</v>
      </c>
      <c r="C22" s="61">
        <f t="shared" si="3"/>
        <v>0</v>
      </c>
      <c r="D22" s="237"/>
      <c r="E22" s="237">
        <f t="shared" si="4"/>
        <v>0</v>
      </c>
      <c r="F22" s="57" t="str">
        <f t="shared" si="5"/>
        <v>ei käynyt</v>
      </c>
      <c r="G22" s="61"/>
      <c r="H22" s="61"/>
      <c r="I22" s="61"/>
      <c r="J22" s="61"/>
      <c r="K22" s="61"/>
      <c r="L22" s="57"/>
      <c r="M22" s="57"/>
      <c r="N22" s="57"/>
      <c r="O22" s="57"/>
      <c r="P22" s="127"/>
      <c r="Q22" s="127"/>
      <c r="R22" s="127"/>
      <c r="S22" s="127"/>
      <c r="T22" s="127"/>
      <c r="U22" s="12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1"/>
    </row>
    <row r="23" spans="1:42" ht="14.25" customHeight="1" hidden="1">
      <c r="A23" s="159">
        <v>22</v>
      </c>
      <c r="B23" s="21" t="s">
        <v>30</v>
      </c>
      <c r="C23" s="61">
        <f t="shared" si="3"/>
        <v>0</v>
      </c>
      <c r="D23" s="237"/>
      <c r="E23" s="237">
        <f t="shared" si="4"/>
        <v>0</v>
      </c>
      <c r="F23" s="57" t="str">
        <f t="shared" si="5"/>
        <v>ei käynyt</v>
      </c>
      <c r="G23" s="61"/>
      <c r="H23" s="61"/>
      <c r="I23" s="61"/>
      <c r="J23" s="61"/>
      <c r="K23" s="61"/>
      <c r="L23" s="57"/>
      <c r="M23" s="57"/>
      <c r="N23" s="57"/>
      <c r="O23" s="57"/>
      <c r="P23" s="127"/>
      <c r="Q23" s="127"/>
      <c r="R23" s="127"/>
      <c r="S23" s="127"/>
      <c r="T23" s="127"/>
      <c r="U23" s="12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1"/>
    </row>
    <row r="24" spans="1:42" ht="14.25" customHeight="1" hidden="1">
      <c r="A24" s="159">
        <v>23</v>
      </c>
      <c r="B24" s="21" t="s">
        <v>31</v>
      </c>
      <c r="C24" s="61">
        <f t="shared" si="3"/>
        <v>0</v>
      </c>
      <c r="D24" s="237"/>
      <c r="E24" s="237">
        <f t="shared" si="4"/>
        <v>0</v>
      </c>
      <c r="F24" s="57" t="str">
        <f t="shared" si="5"/>
        <v>ei käynyt</v>
      </c>
      <c r="G24" s="61"/>
      <c r="H24" s="61"/>
      <c r="I24" s="61"/>
      <c r="J24" s="61"/>
      <c r="K24" s="61"/>
      <c r="L24" s="57"/>
      <c r="M24" s="57"/>
      <c r="N24" s="57"/>
      <c r="O24" s="57"/>
      <c r="P24" s="127"/>
      <c r="Q24" s="127"/>
      <c r="R24" s="127"/>
      <c r="S24" s="127"/>
      <c r="T24" s="127"/>
      <c r="U24" s="12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1"/>
    </row>
    <row r="25" spans="1:42" ht="14.25" customHeight="1" hidden="1">
      <c r="A25" s="159">
        <v>24</v>
      </c>
      <c r="B25" s="21" t="s">
        <v>32</v>
      </c>
      <c r="C25" s="61">
        <f t="shared" si="3"/>
        <v>0</v>
      </c>
      <c r="D25" s="237"/>
      <c r="E25" s="237">
        <f t="shared" si="4"/>
        <v>0</v>
      </c>
      <c r="F25" s="57" t="str">
        <f t="shared" si="5"/>
        <v>ei käynyt</v>
      </c>
      <c r="G25" s="61"/>
      <c r="H25" s="61"/>
      <c r="I25" s="61"/>
      <c r="J25" s="61"/>
      <c r="K25" s="61"/>
      <c r="L25" s="57"/>
      <c r="M25" s="57"/>
      <c r="N25" s="57"/>
      <c r="O25" s="57"/>
      <c r="P25" s="127"/>
      <c r="Q25" s="127"/>
      <c r="R25" s="127"/>
      <c r="S25" s="127"/>
      <c r="T25" s="127"/>
      <c r="U25" s="12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1"/>
    </row>
    <row r="26" spans="1:42" ht="14.25" customHeight="1" hidden="1">
      <c r="A26" s="159">
        <v>25</v>
      </c>
      <c r="B26" s="21" t="s">
        <v>22</v>
      </c>
      <c r="C26" s="61">
        <f t="shared" si="3"/>
        <v>0</v>
      </c>
      <c r="D26" s="237"/>
      <c r="E26" s="237">
        <f t="shared" si="4"/>
        <v>0</v>
      </c>
      <c r="F26" s="57" t="str">
        <f t="shared" si="5"/>
        <v>ei käynyt</v>
      </c>
      <c r="G26" s="61"/>
      <c r="H26" s="61"/>
      <c r="I26" s="61"/>
      <c r="J26" s="61"/>
      <c r="K26" s="61"/>
      <c r="L26" s="57"/>
      <c r="M26" s="57"/>
      <c r="N26" s="57"/>
      <c r="O26" s="57"/>
      <c r="P26" s="127"/>
      <c r="Q26" s="127"/>
      <c r="R26" s="127"/>
      <c r="S26" s="127"/>
      <c r="T26" s="127"/>
      <c r="U26" s="12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1"/>
    </row>
    <row r="27" spans="1:42" ht="14.25" customHeight="1" hidden="1">
      <c r="A27" s="159">
        <v>26</v>
      </c>
      <c r="B27" s="21" t="s">
        <v>33</v>
      </c>
      <c r="C27" s="61">
        <f t="shared" si="3"/>
        <v>0</v>
      </c>
      <c r="D27" s="237"/>
      <c r="E27" s="237">
        <f t="shared" si="4"/>
        <v>0</v>
      </c>
      <c r="F27" s="57" t="str">
        <f t="shared" si="5"/>
        <v>ei käynyt</v>
      </c>
      <c r="G27" s="61"/>
      <c r="H27" s="61"/>
      <c r="I27" s="61"/>
      <c r="J27" s="61"/>
      <c r="K27" s="61"/>
      <c r="L27" s="57"/>
      <c r="M27" s="57"/>
      <c r="N27" s="57"/>
      <c r="O27" s="57"/>
      <c r="P27" s="127"/>
      <c r="Q27" s="127"/>
      <c r="R27" s="127"/>
      <c r="S27" s="127"/>
      <c r="T27" s="127"/>
      <c r="U27" s="12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1"/>
    </row>
    <row r="28" spans="1:42" ht="14.25" customHeight="1" hidden="1">
      <c r="A28" s="159">
        <v>27</v>
      </c>
      <c r="B28" s="21" t="s">
        <v>18</v>
      </c>
      <c r="C28" s="61">
        <f t="shared" si="3"/>
        <v>0</v>
      </c>
      <c r="D28" s="237"/>
      <c r="E28" s="237">
        <f t="shared" si="4"/>
        <v>0</v>
      </c>
      <c r="F28" s="57" t="str">
        <f t="shared" si="5"/>
        <v>ei käynyt</v>
      </c>
      <c r="G28" s="61"/>
      <c r="H28" s="61"/>
      <c r="I28" s="61"/>
      <c r="J28" s="61"/>
      <c r="K28" s="61"/>
      <c r="L28" s="57"/>
      <c r="M28" s="57"/>
      <c r="N28" s="57"/>
      <c r="O28" s="57"/>
      <c r="P28" s="127"/>
      <c r="Q28" s="127"/>
      <c r="R28" s="127"/>
      <c r="S28" s="127"/>
      <c r="T28" s="127"/>
      <c r="U28" s="12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1"/>
    </row>
    <row r="29" spans="1:42" ht="14.25" customHeight="1" hidden="1">
      <c r="A29" s="159">
        <v>28</v>
      </c>
      <c r="B29" s="21" t="s">
        <v>23</v>
      </c>
      <c r="C29" s="61">
        <f t="shared" si="3"/>
        <v>0</v>
      </c>
      <c r="D29" s="237"/>
      <c r="E29" s="237">
        <f t="shared" si="4"/>
        <v>0</v>
      </c>
      <c r="F29" s="57" t="str">
        <f t="shared" si="5"/>
        <v>ei käynyt</v>
      </c>
      <c r="G29" s="61"/>
      <c r="H29" s="61"/>
      <c r="I29" s="61"/>
      <c r="J29" s="61"/>
      <c r="K29" s="61"/>
      <c r="L29" s="57"/>
      <c r="M29" s="57"/>
      <c r="N29" s="57"/>
      <c r="O29" s="57"/>
      <c r="P29" s="127"/>
      <c r="Q29" s="127"/>
      <c r="R29" s="127"/>
      <c r="S29" s="127"/>
      <c r="T29" s="127"/>
      <c r="U29" s="12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1"/>
    </row>
    <row r="30" spans="1:42" ht="14.25" customHeight="1" hidden="1">
      <c r="A30" s="159">
        <v>29</v>
      </c>
      <c r="B30" s="21" t="s">
        <v>19</v>
      </c>
      <c r="C30" s="61">
        <f t="shared" si="3"/>
        <v>0</v>
      </c>
      <c r="D30" s="237"/>
      <c r="E30" s="237">
        <f t="shared" si="4"/>
        <v>0</v>
      </c>
      <c r="F30" s="57" t="str">
        <f t="shared" si="5"/>
        <v>ei käynyt</v>
      </c>
      <c r="G30" s="61"/>
      <c r="H30" s="61"/>
      <c r="I30" s="61"/>
      <c r="J30" s="61"/>
      <c r="K30" s="61"/>
      <c r="L30" s="57"/>
      <c r="M30" s="57"/>
      <c r="N30" s="57"/>
      <c r="O30" s="57"/>
      <c r="P30" s="127"/>
      <c r="Q30" s="127"/>
      <c r="R30" s="127"/>
      <c r="S30" s="127"/>
      <c r="T30" s="127"/>
      <c r="U30" s="127"/>
      <c r="V30" s="127"/>
      <c r="W30" s="12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1"/>
    </row>
    <row r="31" spans="1:42" ht="14.25" customHeight="1" hidden="1">
      <c r="A31" s="159">
        <v>30</v>
      </c>
      <c r="B31" s="21" t="s">
        <v>34</v>
      </c>
      <c r="C31" s="61">
        <f t="shared" si="3"/>
        <v>0</v>
      </c>
      <c r="D31" s="237"/>
      <c r="E31" s="237">
        <f t="shared" si="4"/>
        <v>0</v>
      </c>
      <c r="F31" s="57" t="str">
        <f t="shared" si="5"/>
        <v>ei käynyt</v>
      </c>
      <c r="G31" s="61"/>
      <c r="H31" s="61"/>
      <c r="I31" s="61"/>
      <c r="J31" s="61"/>
      <c r="K31" s="61"/>
      <c r="L31" s="57"/>
      <c r="M31" s="57"/>
      <c r="N31" s="57"/>
      <c r="O31" s="57"/>
      <c r="P31" s="127"/>
      <c r="Q31" s="127"/>
      <c r="R31" s="127"/>
      <c r="S31" s="127"/>
      <c r="T31" s="127"/>
      <c r="U31" s="127"/>
      <c r="V31" s="127"/>
      <c r="W31" s="12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1"/>
    </row>
    <row r="32" spans="1:42" ht="14.25" customHeight="1" hidden="1">
      <c r="A32" s="159">
        <v>31</v>
      </c>
      <c r="B32" s="21" t="s">
        <v>35</v>
      </c>
      <c r="C32" s="61">
        <f t="shared" si="3"/>
        <v>0</v>
      </c>
      <c r="D32" s="237"/>
      <c r="E32" s="237">
        <f t="shared" si="4"/>
        <v>0</v>
      </c>
      <c r="F32" s="57" t="str">
        <f t="shared" si="5"/>
        <v>ei käynyt</v>
      </c>
      <c r="G32" s="61"/>
      <c r="H32" s="61"/>
      <c r="I32" s="61"/>
      <c r="J32" s="61"/>
      <c r="K32" s="61"/>
      <c r="L32" s="57"/>
      <c r="M32" s="57"/>
      <c r="N32" s="57"/>
      <c r="O32" s="57"/>
      <c r="P32" s="127"/>
      <c r="Q32" s="127"/>
      <c r="R32" s="127"/>
      <c r="S32" s="127"/>
      <c r="T32" s="127"/>
      <c r="U32" s="127"/>
      <c r="V32" s="127"/>
      <c r="W32" s="12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1"/>
    </row>
    <row r="33" spans="1:42" ht="14.25" customHeight="1" hidden="1">
      <c r="A33" s="159">
        <v>32</v>
      </c>
      <c r="B33" s="21" t="s">
        <v>36</v>
      </c>
      <c r="C33" s="61">
        <f t="shared" si="3"/>
        <v>0</v>
      </c>
      <c r="D33" s="237"/>
      <c r="E33" s="237">
        <f t="shared" si="4"/>
        <v>0</v>
      </c>
      <c r="F33" s="57" t="str">
        <f t="shared" si="5"/>
        <v>ei käynyt</v>
      </c>
      <c r="G33" s="61"/>
      <c r="H33" s="61"/>
      <c r="I33" s="61"/>
      <c r="J33" s="61"/>
      <c r="K33" s="61"/>
      <c r="L33" s="57"/>
      <c r="M33" s="57"/>
      <c r="N33" s="57"/>
      <c r="O33" s="57"/>
      <c r="P33" s="127"/>
      <c r="Q33" s="127"/>
      <c r="R33" s="127"/>
      <c r="S33" s="127"/>
      <c r="T33" s="127"/>
      <c r="U33" s="12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1"/>
    </row>
    <row r="34" spans="1:42" ht="14.25" customHeight="1" hidden="1">
      <c r="A34" s="159">
        <v>33</v>
      </c>
      <c r="B34" s="21" t="s">
        <v>24</v>
      </c>
      <c r="C34" s="61">
        <f t="shared" si="3"/>
        <v>0</v>
      </c>
      <c r="D34" s="237"/>
      <c r="E34" s="237">
        <f t="shared" si="4"/>
        <v>0</v>
      </c>
      <c r="F34" s="57" t="str">
        <f t="shared" si="5"/>
        <v>ei käynyt</v>
      </c>
      <c r="G34" s="61"/>
      <c r="H34" s="61"/>
      <c r="I34" s="61"/>
      <c r="J34" s="61"/>
      <c r="K34" s="61"/>
      <c r="L34" s="57"/>
      <c r="M34" s="57"/>
      <c r="N34" s="57"/>
      <c r="O34" s="57"/>
      <c r="P34" s="127"/>
      <c r="Q34" s="127"/>
      <c r="R34" s="127"/>
      <c r="S34" s="127"/>
      <c r="T34" s="127"/>
      <c r="U34" s="12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1"/>
    </row>
    <row r="35" spans="1:42" ht="14.25" customHeight="1" hidden="1">
      <c r="A35" s="159">
        <v>34</v>
      </c>
      <c r="B35" s="21" t="s">
        <v>21</v>
      </c>
      <c r="C35" s="61">
        <f t="shared" si="3"/>
        <v>0</v>
      </c>
      <c r="D35" s="237"/>
      <c r="E35" s="237">
        <f t="shared" si="4"/>
        <v>0</v>
      </c>
      <c r="F35" s="57" t="str">
        <f t="shared" si="5"/>
        <v>ei käynyt</v>
      </c>
      <c r="G35" s="61"/>
      <c r="H35" s="61"/>
      <c r="I35" s="61"/>
      <c r="J35" s="61"/>
      <c r="K35" s="61"/>
      <c r="L35" s="57"/>
      <c r="M35" s="57"/>
      <c r="N35" s="57"/>
      <c r="O35" s="57"/>
      <c r="P35" s="127"/>
      <c r="Q35" s="127"/>
      <c r="R35" s="127"/>
      <c r="S35" s="127"/>
      <c r="T35" s="127"/>
      <c r="U35" s="127"/>
      <c r="V35" s="127"/>
      <c r="W35" s="12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1"/>
    </row>
    <row r="36" spans="1:42" ht="14.25" customHeight="1" hidden="1">
      <c r="A36" s="159">
        <v>35</v>
      </c>
      <c r="B36" s="21" t="s">
        <v>37</v>
      </c>
      <c r="C36" s="61">
        <f t="shared" si="3"/>
        <v>0</v>
      </c>
      <c r="D36" s="237"/>
      <c r="E36" s="237">
        <f t="shared" si="4"/>
        <v>0</v>
      </c>
      <c r="F36" s="57" t="str">
        <f t="shared" si="5"/>
        <v>ei käynyt</v>
      </c>
      <c r="G36" s="61"/>
      <c r="H36" s="61"/>
      <c r="I36" s="61"/>
      <c r="J36" s="61"/>
      <c r="K36" s="61"/>
      <c r="L36" s="57"/>
      <c r="M36" s="57"/>
      <c r="N36" s="57"/>
      <c r="O36" s="57"/>
      <c r="P36" s="127"/>
      <c r="Q36" s="127"/>
      <c r="R36" s="127"/>
      <c r="S36" s="127"/>
      <c r="T36" s="127"/>
      <c r="U36" s="12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1"/>
    </row>
    <row r="37" spans="1:42" ht="14.25" customHeight="1" hidden="1">
      <c r="A37" s="159">
        <v>36</v>
      </c>
      <c r="B37" s="21" t="s">
        <v>25</v>
      </c>
      <c r="C37" s="61">
        <f t="shared" si="3"/>
        <v>0</v>
      </c>
      <c r="D37" s="237"/>
      <c r="E37" s="237">
        <f t="shared" si="4"/>
        <v>0</v>
      </c>
      <c r="F37" s="57" t="str">
        <f t="shared" si="5"/>
        <v>ei käynyt</v>
      </c>
      <c r="G37" s="61"/>
      <c r="H37" s="61"/>
      <c r="I37" s="61"/>
      <c r="J37" s="61"/>
      <c r="K37" s="61"/>
      <c r="L37" s="57"/>
      <c r="M37" s="57"/>
      <c r="N37" s="57"/>
      <c r="O37" s="57"/>
      <c r="P37" s="127"/>
      <c r="Q37" s="127"/>
      <c r="R37" s="127"/>
      <c r="S37" s="127"/>
      <c r="T37" s="127"/>
      <c r="U37" s="127"/>
      <c r="V37" s="127"/>
      <c r="W37" s="12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1"/>
    </row>
    <row r="38" spans="1:42" ht="14.25" customHeight="1" hidden="1">
      <c r="A38" s="159">
        <v>37</v>
      </c>
      <c r="B38" s="21" t="s">
        <v>38</v>
      </c>
      <c r="C38" s="61">
        <f t="shared" si="3"/>
        <v>0</v>
      </c>
      <c r="D38" s="237"/>
      <c r="E38" s="237">
        <f t="shared" si="4"/>
        <v>0</v>
      </c>
      <c r="F38" s="57" t="str">
        <f t="shared" si="5"/>
        <v>ei käynyt</v>
      </c>
      <c r="G38" s="61"/>
      <c r="H38" s="61"/>
      <c r="I38" s="61"/>
      <c r="J38" s="61"/>
      <c r="K38" s="61"/>
      <c r="L38" s="57"/>
      <c r="M38" s="57"/>
      <c r="N38" s="57"/>
      <c r="O38" s="57"/>
      <c r="P38" s="127"/>
      <c r="Q38" s="127"/>
      <c r="R38" s="127"/>
      <c r="S38" s="127"/>
      <c r="T38" s="127"/>
      <c r="U38" s="127"/>
      <c r="V38" s="127"/>
      <c r="W38" s="12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1"/>
    </row>
    <row r="39" spans="1:42" ht="14.25" customHeight="1" hidden="1">
      <c r="A39" s="159">
        <v>38</v>
      </c>
      <c r="B39" s="21" t="s">
        <v>39</v>
      </c>
      <c r="C39" s="61">
        <f t="shared" si="3"/>
        <v>0</v>
      </c>
      <c r="D39" s="237"/>
      <c r="E39" s="237">
        <f t="shared" si="4"/>
        <v>0</v>
      </c>
      <c r="F39" s="57" t="str">
        <f t="shared" si="5"/>
        <v>ei käynyt</v>
      </c>
      <c r="G39" s="61"/>
      <c r="H39" s="61"/>
      <c r="I39" s="61"/>
      <c r="J39" s="61"/>
      <c r="K39" s="61"/>
      <c r="L39" s="57"/>
      <c r="M39" s="57"/>
      <c r="N39" s="57"/>
      <c r="O39" s="57"/>
      <c r="P39" s="127"/>
      <c r="Q39" s="127"/>
      <c r="R39" s="127"/>
      <c r="S39" s="127"/>
      <c r="T39" s="127"/>
      <c r="U39" s="127"/>
      <c r="V39" s="127"/>
      <c r="W39" s="12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1"/>
    </row>
    <row r="40" spans="1:42" ht="14.25" customHeight="1" hidden="1">
      <c r="A40" s="159">
        <v>39</v>
      </c>
      <c r="B40" s="21" t="s">
        <v>40</v>
      </c>
      <c r="C40" s="61">
        <f t="shared" si="3"/>
        <v>0</v>
      </c>
      <c r="D40" s="237"/>
      <c r="E40" s="237">
        <f t="shared" si="4"/>
        <v>0</v>
      </c>
      <c r="F40" s="57" t="str">
        <f t="shared" si="5"/>
        <v>ei käynyt</v>
      </c>
      <c r="G40" s="61"/>
      <c r="H40" s="61"/>
      <c r="I40" s="61"/>
      <c r="J40" s="61"/>
      <c r="K40" s="61"/>
      <c r="L40" s="57"/>
      <c r="M40" s="57"/>
      <c r="N40" s="57"/>
      <c r="O40" s="57"/>
      <c r="P40" s="127"/>
      <c r="Q40" s="127"/>
      <c r="R40" s="127"/>
      <c r="S40" s="127"/>
      <c r="T40" s="127"/>
      <c r="U40" s="127"/>
      <c r="V40" s="127"/>
      <c r="W40" s="12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1"/>
    </row>
    <row r="41" spans="1:42" ht="14.25" customHeight="1" hidden="1">
      <c r="A41" s="159">
        <v>40</v>
      </c>
      <c r="B41" s="21" t="s">
        <v>41</v>
      </c>
      <c r="C41" s="61">
        <f t="shared" si="3"/>
        <v>0</v>
      </c>
      <c r="D41" s="237"/>
      <c r="E41" s="237">
        <f t="shared" si="4"/>
        <v>0</v>
      </c>
      <c r="F41" s="57" t="str">
        <f t="shared" si="5"/>
        <v>ei käynyt</v>
      </c>
      <c r="G41" s="61"/>
      <c r="H41" s="61"/>
      <c r="I41" s="61"/>
      <c r="J41" s="61"/>
      <c r="K41" s="61"/>
      <c r="L41" s="57"/>
      <c r="M41" s="57"/>
      <c r="N41" s="57"/>
      <c r="O41" s="57"/>
      <c r="P41" s="127"/>
      <c r="Q41" s="127"/>
      <c r="R41" s="127"/>
      <c r="S41" s="127"/>
      <c r="T41" s="127"/>
      <c r="U41" s="127"/>
      <c r="V41" s="127"/>
      <c r="W41" s="12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1"/>
    </row>
    <row r="42" spans="1:42" ht="14.25" customHeight="1" hidden="1">
      <c r="A42" s="159">
        <v>41</v>
      </c>
      <c r="B42" s="21" t="s">
        <v>42</v>
      </c>
      <c r="C42" s="61">
        <f t="shared" si="3"/>
        <v>0</v>
      </c>
      <c r="D42" s="237"/>
      <c r="E42" s="237">
        <f t="shared" si="4"/>
        <v>0</v>
      </c>
      <c r="F42" s="57" t="str">
        <f t="shared" si="5"/>
        <v>ei käynyt</v>
      </c>
      <c r="G42" s="61"/>
      <c r="H42" s="61"/>
      <c r="I42" s="61"/>
      <c r="J42" s="61"/>
      <c r="K42" s="61"/>
      <c r="L42" s="57"/>
      <c r="M42" s="57"/>
      <c r="N42" s="57"/>
      <c r="O42" s="57"/>
      <c r="P42" s="127"/>
      <c r="Q42" s="127"/>
      <c r="R42" s="127"/>
      <c r="S42" s="127"/>
      <c r="T42" s="127"/>
      <c r="U42" s="127"/>
      <c r="V42" s="127"/>
      <c r="W42" s="12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1"/>
    </row>
    <row r="43" spans="1:42" ht="14.25" customHeight="1" hidden="1">
      <c r="A43" s="159">
        <v>42</v>
      </c>
      <c r="B43" s="21" t="s">
        <v>43</v>
      </c>
      <c r="C43" s="61">
        <f t="shared" si="3"/>
        <v>0</v>
      </c>
      <c r="D43" s="237"/>
      <c r="E43" s="237">
        <f t="shared" si="4"/>
        <v>0</v>
      </c>
      <c r="F43" s="57" t="str">
        <f t="shared" si="5"/>
        <v>ei käynyt</v>
      </c>
      <c r="G43" s="61"/>
      <c r="H43" s="61"/>
      <c r="I43" s="61"/>
      <c r="J43" s="61"/>
      <c r="K43" s="61"/>
      <c r="L43" s="57"/>
      <c r="M43" s="57"/>
      <c r="N43" s="57"/>
      <c r="O43" s="57"/>
      <c r="P43" s="127"/>
      <c r="Q43" s="127"/>
      <c r="R43" s="127"/>
      <c r="S43" s="127"/>
      <c r="T43" s="127"/>
      <c r="U43" s="127"/>
      <c r="V43" s="127"/>
      <c r="W43" s="12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1"/>
    </row>
    <row r="44" spans="1:42" ht="14.25" customHeight="1" hidden="1">
      <c r="A44" s="159">
        <v>43</v>
      </c>
      <c r="B44" s="21" t="s">
        <v>44</v>
      </c>
      <c r="C44" s="61">
        <f t="shared" si="3"/>
        <v>0</v>
      </c>
      <c r="D44" s="237"/>
      <c r="E44" s="237">
        <f t="shared" si="4"/>
        <v>0</v>
      </c>
      <c r="F44" s="57" t="str">
        <f t="shared" si="5"/>
        <v>ei käynyt</v>
      </c>
      <c r="G44" s="61"/>
      <c r="H44" s="61"/>
      <c r="I44" s="61"/>
      <c r="J44" s="61"/>
      <c r="K44" s="61"/>
      <c r="L44" s="57"/>
      <c r="M44" s="57"/>
      <c r="N44" s="57"/>
      <c r="O44" s="57"/>
      <c r="P44" s="127"/>
      <c r="Q44" s="127"/>
      <c r="R44" s="127"/>
      <c r="S44" s="127"/>
      <c r="T44" s="127"/>
      <c r="U44" s="127"/>
      <c r="V44" s="127"/>
      <c r="W44" s="12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1"/>
    </row>
    <row r="45" spans="1:42" ht="14.25" customHeight="1" hidden="1">
      <c r="A45" s="159">
        <v>44</v>
      </c>
      <c r="B45" s="21" t="s">
        <v>45</v>
      </c>
      <c r="C45" s="61">
        <f t="shared" si="3"/>
        <v>0</v>
      </c>
      <c r="D45" s="237"/>
      <c r="E45" s="237">
        <f t="shared" si="4"/>
        <v>0</v>
      </c>
      <c r="F45" s="57" t="str">
        <f t="shared" si="5"/>
        <v>ei käynyt</v>
      </c>
      <c r="G45" s="61"/>
      <c r="H45" s="61"/>
      <c r="I45" s="61"/>
      <c r="J45" s="61"/>
      <c r="K45" s="61"/>
      <c r="L45" s="57"/>
      <c r="M45" s="57"/>
      <c r="N45" s="57"/>
      <c r="O45" s="57"/>
      <c r="P45" s="127"/>
      <c r="Q45" s="127"/>
      <c r="R45" s="127"/>
      <c r="S45" s="127"/>
      <c r="T45" s="127"/>
      <c r="U45" s="127"/>
      <c r="V45" s="127"/>
      <c r="W45" s="12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1"/>
    </row>
    <row r="46" spans="1:42" ht="14.25" customHeight="1" hidden="1">
      <c r="A46" s="159">
        <v>45</v>
      </c>
      <c r="B46" s="21" t="s">
        <v>46</v>
      </c>
      <c r="C46" s="61">
        <f t="shared" si="3"/>
        <v>0</v>
      </c>
      <c r="D46" s="237"/>
      <c r="E46" s="237">
        <f t="shared" si="4"/>
        <v>0</v>
      </c>
      <c r="F46" s="57" t="str">
        <f t="shared" si="5"/>
        <v>ei käynyt</v>
      </c>
      <c r="G46" s="61"/>
      <c r="H46" s="61"/>
      <c r="I46" s="61"/>
      <c r="J46" s="61"/>
      <c r="K46" s="61"/>
      <c r="L46" s="57"/>
      <c r="M46" s="57"/>
      <c r="N46" s="57"/>
      <c r="O46" s="57"/>
      <c r="P46" s="127"/>
      <c r="Q46" s="127"/>
      <c r="R46" s="127"/>
      <c r="S46" s="127"/>
      <c r="T46" s="127"/>
      <c r="U46" s="127"/>
      <c r="V46" s="127"/>
      <c r="W46" s="12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1"/>
    </row>
    <row r="47" spans="1:42" ht="15.75" customHeight="1">
      <c r="A47" s="21"/>
      <c r="B47" s="21" t="s">
        <v>47</v>
      </c>
      <c r="C47" s="71">
        <f>SUM(C2:C46)</f>
        <v>349.34</v>
      </c>
      <c r="D47" s="72">
        <f>SUM(D2:D46)</f>
        <v>75</v>
      </c>
      <c r="E47" s="72">
        <f>SUM(E2:E46)</f>
        <v>153</v>
      </c>
      <c r="F47" s="71">
        <f>AVERAGE(F2:F46)</f>
        <v>2.3522443019943022</v>
      </c>
      <c r="G47" s="71"/>
      <c r="H47" s="71"/>
      <c r="I47" s="71"/>
      <c r="J47" s="71"/>
      <c r="K47" s="71"/>
      <c r="L47" s="71"/>
      <c r="M47" s="71"/>
      <c r="N47" s="71"/>
      <c r="O47" s="57"/>
      <c r="P47" s="71"/>
      <c r="Q47" s="71"/>
      <c r="R47" s="71"/>
      <c r="S47" s="21"/>
      <c r="T47" s="21"/>
      <c r="U47" s="21"/>
      <c r="V47" s="21"/>
      <c r="W47" s="21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1"/>
    </row>
    <row r="48" spans="3:13" ht="13.5" customHeight="1">
      <c r="C48" s="9"/>
      <c r="L48" s="9"/>
      <c r="M48" s="9"/>
    </row>
    <row r="49" spans="2:13" ht="14.25" customHeight="1">
      <c r="B49" t="s">
        <v>90</v>
      </c>
      <c r="L49" s="9"/>
      <c r="M49" s="9"/>
    </row>
    <row r="50" spans="2:38" ht="14.25" customHeight="1">
      <c r="B50" s="10"/>
      <c r="D50" s="10"/>
      <c r="E50" s="10"/>
      <c r="F50" s="10"/>
      <c r="L50" s="9"/>
      <c r="M50" s="9"/>
      <c r="AK50" s="63"/>
      <c r="AL50" s="63"/>
    </row>
    <row r="51" spans="2:13" ht="14.25" customHeight="1">
      <c r="B51" s="10"/>
      <c r="D51" s="10"/>
      <c r="E51" s="10"/>
      <c r="F51" s="10"/>
      <c r="L51" s="9"/>
      <c r="M51" s="9"/>
    </row>
    <row r="52" spans="2:13" ht="14.25" customHeight="1">
      <c r="B52" s="11"/>
      <c r="D52" s="12"/>
      <c r="L52" s="9"/>
      <c r="M52" s="9"/>
    </row>
    <row r="53" spans="2:13" ht="14.25" customHeight="1">
      <c r="B53" s="11"/>
      <c r="D53" s="12"/>
      <c r="G53" s="1"/>
      <c r="L53" s="9"/>
      <c r="M53" s="9"/>
    </row>
    <row r="54" ht="14.25" customHeight="1">
      <c r="G54" s="1"/>
    </row>
    <row r="55" ht="14.25" customHeight="1">
      <c r="G55" s="1"/>
    </row>
    <row r="87" ht="23.25">
      <c r="C87" s="10"/>
    </row>
    <row r="88" ht="23.25">
      <c r="C88" s="10"/>
    </row>
    <row r="89" ht="19.5">
      <c r="C89" s="11"/>
    </row>
    <row r="90" ht="19.5">
      <c r="C90" s="1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10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13" width="6.7109375" style="0" customWidth="1"/>
    <col min="14" max="14" width="2.7109375" style="1" customWidth="1"/>
    <col min="15" max="22" width="6.7109375" style="0" customWidth="1"/>
    <col min="23" max="23" width="2.57421875" style="0" customWidth="1"/>
    <col min="24" max="24" width="2.28125" style="0" customWidth="1"/>
    <col min="25" max="36" width="6.7109375" style="0" customWidth="1"/>
    <col min="37" max="37" width="3.140625" style="0" customWidth="1"/>
    <col min="38" max="41" width="6.7109375" style="0" customWidth="1"/>
    <col min="42" max="43" width="6.140625" style="0" bestFit="1" customWidth="1"/>
  </cols>
  <sheetData>
    <row r="1" spans="1:82" ht="15.75" customHeight="1">
      <c r="A1" s="2" t="s">
        <v>0</v>
      </c>
      <c r="B1" s="3" t="s">
        <v>102</v>
      </c>
      <c r="C1" s="2" t="s">
        <v>2</v>
      </c>
      <c r="D1" s="3" t="s">
        <v>3</v>
      </c>
      <c r="E1" s="3" t="s">
        <v>4</v>
      </c>
      <c r="F1" s="3" t="s">
        <v>5</v>
      </c>
      <c r="G1" s="22">
        <v>41155</v>
      </c>
      <c r="H1" s="22">
        <v>41162</v>
      </c>
      <c r="I1" s="22">
        <v>41169</v>
      </c>
      <c r="J1" s="22">
        <v>41176</v>
      </c>
      <c r="K1" s="22">
        <v>41183</v>
      </c>
      <c r="L1" s="22">
        <v>41190</v>
      </c>
      <c r="M1" s="22">
        <v>41197</v>
      </c>
      <c r="N1" s="22">
        <v>41204</v>
      </c>
      <c r="O1" s="22">
        <v>41211</v>
      </c>
      <c r="P1" s="22">
        <v>41218</v>
      </c>
      <c r="Q1" s="22">
        <v>41225</v>
      </c>
      <c r="R1" s="22">
        <v>41232</v>
      </c>
      <c r="S1" s="22">
        <v>41239</v>
      </c>
      <c r="T1" s="22">
        <v>41246</v>
      </c>
      <c r="U1" s="22">
        <v>41253</v>
      </c>
      <c r="V1" s="22">
        <v>41260</v>
      </c>
      <c r="W1" s="22">
        <v>41267</v>
      </c>
      <c r="X1" s="22">
        <v>41274</v>
      </c>
      <c r="Y1" s="22">
        <v>41281</v>
      </c>
      <c r="Z1" s="22">
        <v>41288</v>
      </c>
      <c r="AA1" s="22">
        <v>41295</v>
      </c>
      <c r="AB1" s="22">
        <v>41302</v>
      </c>
      <c r="AC1" s="22">
        <v>41309</v>
      </c>
      <c r="AD1" s="22">
        <v>41316</v>
      </c>
      <c r="AE1" s="22">
        <v>41323</v>
      </c>
      <c r="AF1" s="22">
        <v>41330</v>
      </c>
      <c r="AG1" s="22">
        <v>41337</v>
      </c>
      <c r="AH1" s="22">
        <v>41344</v>
      </c>
      <c r="AI1" s="22">
        <v>41351</v>
      </c>
      <c r="AJ1" s="22">
        <v>41358</v>
      </c>
      <c r="AK1" s="22">
        <v>41365</v>
      </c>
      <c r="AL1" s="22">
        <v>41372</v>
      </c>
      <c r="AM1" s="23">
        <v>41379</v>
      </c>
      <c r="AN1" s="23">
        <v>41386</v>
      </c>
      <c r="AO1" s="23">
        <v>41393</v>
      </c>
      <c r="AP1" s="59"/>
      <c r="AQ1" s="59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41" ht="14.25" customHeight="1">
      <c r="A2" s="4">
        <v>1</v>
      </c>
      <c r="B2" s="5" t="s">
        <v>6</v>
      </c>
      <c r="C2" s="6">
        <f aca="true" t="shared" si="0" ref="C2:C12">SUM(G2:AO2)</f>
        <v>92.64000000000001</v>
      </c>
      <c r="D2" s="4">
        <v>29</v>
      </c>
      <c r="E2" s="4">
        <f aca="true" t="shared" si="1" ref="E2:E12">COUNT(G2:AO2)</f>
        <v>31</v>
      </c>
      <c r="F2" s="7">
        <f aca="true" t="shared" si="2" ref="F2:F12">IF(ISNUMBER(AVERAGE(G2:AO2)),AVERAGE(G2:AO2),"ei käynyt")</f>
        <v>2.988387096774194</v>
      </c>
      <c r="G2" s="7">
        <v>2.9</v>
      </c>
      <c r="H2" s="7">
        <v>2.43</v>
      </c>
      <c r="I2" s="6">
        <v>2.22</v>
      </c>
      <c r="J2" s="7">
        <v>2.43</v>
      </c>
      <c r="K2" s="7">
        <v>5</v>
      </c>
      <c r="L2" s="6">
        <v>2.22</v>
      </c>
      <c r="M2" s="7">
        <v>5</v>
      </c>
      <c r="N2" s="7"/>
      <c r="O2" s="6">
        <v>3.85</v>
      </c>
      <c r="P2" s="7">
        <v>2.36</v>
      </c>
      <c r="Q2" s="7">
        <v>1.81</v>
      </c>
      <c r="R2" s="7">
        <v>1.81</v>
      </c>
      <c r="S2" s="7">
        <v>2.43</v>
      </c>
      <c r="T2" s="19">
        <v>1</v>
      </c>
      <c r="U2" s="7">
        <v>4.4</v>
      </c>
      <c r="V2" s="6">
        <v>1.96</v>
      </c>
      <c r="W2" s="7"/>
      <c r="X2" s="6"/>
      <c r="Y2" s="17">
        <v>1.4</v>
      </c>
      <c r="Z2" s="6">
        <v>1.49</v>
      </c>
      <c r="AA2" s="7">
        <v>5</v>
      </c>
      <c r="AB2" s="6">
        <v>1.96</v>
      </c>
      <c r="AC2" s="7">
        <v>4.4</v>
      </c>
      <c r="AD2" s="7">
        <v>3.8</v>
      </c>
      <c r="AE2" s="6">
        <v>3.85</v>
      </c>
      <c r="AF2" s="17">
        <v>3.84</v>
      </c>
      <c r="AG2" s="6">
        <v>3.85</v>
      </c>
      <c r="AH2" s="7">
        <v>2.9</v>
      </c>
      <c r="AI2" s="6">
        <v>3.85</v>
      </c>
      <c r="AJ2" s="6">
        <v>2.75</v>
      </c>
      <c r="AK2" s="17"/>
      <c r="AL2" s="7">
        <v>2.9</v>
      </c>
      <c r="AM2" s="7">
        <v>2.43</v>
      </c>
      <c r="AN2" s="6">
        <v>1.4</v>
      </c>
      <c r="AO2" s="61">
        <v>5</v>
      </c>
    </row>
    <row r="3" spans="1:41" ht="14.25" customHeight="1">
      <c r="A3" s="4">
        <v>2</v>
      </c>
      <c r="B3" s="5" t="s">
        <v>50</v>
      </c>
      <c r="C3" s="6">
        <f t="shared" si="0"/>
        <v>63.57000000000001</v>
      </c>
      <c r="D3" s="4">
        <v>7</v>
      </c>
      <c r="E3" s="4">
        <f t="shared" si="1"/>
        <v>20</v>
      </c>
      <c r="F3" s="7">
        <f t="shared" si="2"/>
        <v>3.1785000000000005</v>
      </c>
      <c r="G3" s="7">
        <v>5</v>
      </c>
      <c r="H3" s="7">
        <v>4.4</v>
      </c>
      <c r="I3" s="6"/>
      <c r="J3" s="6"/>
      <c r="K3" s="7">
        <v>5</v>
      </c>
      <c r="L3" s="6">
        <v>3.3</v>
      </c>
      <c r="M3" s="7">
        <v>5</v>
      </c>
      <c r="N3" s="6"/>
      <c r="O3" s="7"/>
      <c r="P3" s="6"/>
      <c r="Q3" s="7">
        <v>4.4</v>
      </c>
      <c r="R3" s="7">
        <v>3.27</v>
      </c>
      <c r="S3" s="7">
        <v>4.4</v>
      </c>
      <c r="T3" s="19"/>
      <c r="U3" s="7">
        <v>2.43</v>
      </c>
      <c r="V3" s="6">
        <v>3.85</v>
      </c>
      <c r="W3" s="7"/>
      <c r="X3" s="6"/>
      <c r="Y3" s="7"/>
      <c r="Z3" s="6">
        <v>2.22</v>
      </c>
      <c r="AA3" s="17"/>
      <c r="AB3" s="17">
        <v>1.4</v>
      </c>
      <c r="AC3" s="7">
        <v>1.81</v>
      </c>
      <c r="AD3" s="7">
        <v>2.9</v>
      </c>
      <c r="AF3" s="17">
        <v>3.84</v>
      </c>
      <c r="AG3" s="6"/>
      <c r="AH3" s="7">
        <v>1.31</v>
      </c>
      <c r="AI3" s="6">
        <v>1</v>
      </c>
      <c r="AJ3" s="18"/>
      <c r="AK3" s="17"/>
      <c r="AL3" s="61">
        <v>5</v>
      </c>
      <c r="AM3" s="7">
        <v>1.34</v>
      </c>
      <c r="AN3" s="57"/>
      <c r="AO3" s="7">
        <v>1.7</v>
      </c>
    </row>
    <row r="4" spans="1:41" ht="14.25" customHeight="1">
      <c r="A4" s="4">
        <v>3</v>
      </c>
      <c r="B4" s="5" t="s">
        <v>8</v>
      </c>
      <c r="C4" s="6">
        <f t="shared" si="0"/>
        <v>61.56</v>
      </c>
      <c r="D4" s="4">
        <v>14</v>
      </c>
      <c r="E4" s="4">
        <f t="shared" si="1"/>
        <v>25</v>
      </c>
      <c r="F4" s="7">
        <f t="shared" si="2"/>
        <v>2.4624</v>
      </c>
      <c r="G4" s="7">
        <v>1.7</v>
      </c>
      <c r="H4" s="7">
        <v>1.81</v>
      </c>
      <c r="I4" s="6">
        <v>3.3</v>
      </c>
      <c r="J4" s="7">
        <v>3.27</v>
      </c>
      <c r="K4" s="6">
        <v>1</v>
      </c>
      <c r="L4" s="7"/>
      <c r="M4" s="7">
        <v>2.9</v>
      </c>
      <c r="N4" s="6"/>
      <c r="O4" s="17">
        <v>2.75</v>
      </c>
      <c r="P4" s="6">
        <v>3.85</v>
      </c>
      <c r="Q4" s="7">
        <v>2.43</v>
      </c>
      <c r="R4" s="7">
        <v>1.34</v>
      </c>
      <c r="S4" s="7">
        <v>3.27</v>
      </c>
      <c r="T4" s="6">
        <v>3.85</v>
      </c>
      <c r="U4" s="7">
        <v>1.34</v>
      </c>
      <c r="V4" s="6">
        <v>2.75</v>
      </c>
      <c r="W4" s="7"/>
      <c r="X4" s="7"/>
      <c r="Y4" s="7">
        <v>1</v>
      </c>
      <c r="Z4" s="17"/>
      <c r="AA4" s="17">
        <v>1</v>
      </c>
      <c r="AB4" s="7"/>
      <c r="AC4" s="7"/>
      <c r="AD4" s="7">
        <v>4.95</v>
      </c>
      <c r="AE4" s="6">
        <v>2.75</v>
      </c>
      <c r="AF4" s="18">
        <v>1</v>
      </c>
      <c r="AG4" s="6">
        <v>2.75</v>
      </c>
      <c r="AH4" s="7">
        <v>3.8</v>
      </c>
      <c r="AI4" s="6"/>
      <c r="AJ4" s="17"/>
      <c r="AK4" s="17"/>
      <c r="AL4" s="57">
        <v>1</v>
      </c>
      <c r="AM4" s="57">
        <v>1</v>
      </c>
      <c r="AN4" s="17">
        <v>3.85</v>
      </c>
      <c r="AO4" s="7">
        <v>2.9</v>
      </c>
    </row>
    <row r="5" spans="1:41" ht="14.25" customHeight="1">
      <c r="A5" s="4">
        <v>4</v>
      </c>
      <c r="B5" s="5" t="s">
        <v>10</v>
      </c>
      <c r="C5" s="6">
        <f t="shared" si="0"/>
        <v>47.61</v>
      </c>
      <c r="D5" s="4">
        <v>3</v>
      </c>
      <c r="E5" s="4">
        <f t="shared" si="1"/>
        <v>28</v>
      </c>
      <c r="F5" s="7">
        <f t="shared" si="2"/>
        <v>1.700357142857143</v>
      </c>
      <c r="G5" s="7">
        <v>1.7</v>
      </c>
      <c r="H5" s="7">
        <v>1.34</v>
      </c>
      <c r="I5" s="6">
        <v>1.49</v>
      </c>
      <c r="J5" s="7">
        <v>1.81</v>
      </c>
      <c r="K5" s="6">
        <v>1</v>
      </c>
      <c r="L5" s="7"/>
      <c r="M5" s="7">
        <v>2.9</v>
      </c>
      <c r="N5" s="7"/>
      <c r="O5" s="6">
        <v>1.4</v>
      </c>
      <c r="P5" s="7">
        <v>1</v>
      </c>
      <c r="Q5" s="6">
        <v>1</v>
      </c>
      <c r="R5" s="7">
        <v>1</v>
      </c>
      <c r="S5" s="57">
        <v>1.34</v>
      </c>
      <c r="T5" s="6">
        <v>2.75</v>
      </c>
      <c r="U5" s="7">
        <v>1.81</v>
      </c>
      <c r="V5" s="6">
        <v>1</v>
      </c>
      <c r="W5" s="7"/>
      <c r="X5" s="6"/>
      <c r="Y5" s="6">
        <v>1.96</v>
      </c>
      <c r="Z5" s="18"/>
      <c r="AA5" s="6">
        <v>1</v>
      </c>
      <c r="AB5" s="6"/>
      <c r="AC5" s="6">
        <v>1</v>
      </c>
      <c r="AD5" s="7">
        <v>1</v>
      </c>
      <c r="AE5" s="17">
        <v>1.96</v>
      </c>
      <c r="AF5" s="7">
        <v>1.81</v>
      </c>
      <c r="AG5" s="6">
        <v>1.96</v>
      </c>
      <c r="AH5" s="7">
        <v>1</v>
      </c>
      <c r="AI5" s="6">
        <v>1.4</v>
      </c>
      <c r="AJ5" s="17">
        <v>3.85</v>
      </c>
      <c r="AK5" s="64"/>
      <c r="AL5" s="1">
        <v>1</v>
      </c>
      <c r="AM5" s="7">
        <v>3.27</v>
      </c>
      <c r="AN5" s="6">
        <v>1.96</v>
      </c>
      <c r="AO5" s="7">
        <v>2.9</v>
      </c>
    </row>
    <row r="6" spans="1:41" ht="14.25" customHeight="1">
      <c r="A6" s="4">
        <v>5</v>
      </c>
      <c r="B6" s="5" t="s">
        <v>9</v>
      </c>
      <c r="C6" s="6">
        <f t="shared" si="0"/>
        <v>45.67</v>
      </c>
      <c r="D6" s="4">
        <v>3</v>
      </c>
      <c r="E6" s="4">
        <f t="shared" si="1"/>
        <v>27</v>
      </c>
      <c r="F6" s="7">
        <f t="shared" si="2"/>
        <v>1.6914814814814816</v>
      </c>
      <c r="G6" s="7">
        <v>1</v>
      </c>
      <c r="H6" s="6">
        <v>1</v>
      </c>
      <c r="I6" s="6"/>
      <c r="J6" s="6"/>
      <c r="K6" s="7">
        <v>2.9</v>
      </c>
      <c r="L6" s="6">
        <v>1.49</v>
      </c>
      <c r="M6" s="7">
        <v>1</v>
      </c>
      <c r="N6" s="6"/>
      <c r="O6" s="18">
        <v>1</v>
      </c>
      <c r="P6" s="6">
        <v>1.4</v>
      </c>
      <c r="Q6" s="7">
        <v>1.35</v>
      </c>
      <c r="R6" s="18">
        <v>4.4</v>
      </c>
      <c r="S6" s="75">
        <v>1</v>
      </c>
      <c r="T6" s="6">
        <v>1.4</v>
      </c>
      <c r="U6" s="7">
        <v>1</v>
      </c>
      <c r="V6" s="5"/>
      <c r="W6" s="7"/>
      <c r="X6" s="7"/>
      <c r="Y6" s="6">
        <v>2.75</v>
      </c>
      <c r="Z6" s="18"/>
      <c r="AA6" s="7">
        <v>1.7</v>
      </c>
      <c r="AB6" s="7">
        <v>1</v>
      </c>
      <c r="AC6" s="18">
        <v>2.43</v>
      </c>
      <c r="AD6" s="7">
        <v>1.31</v>
      </c>
      <c r="AE6" s="6">
        <v>1.4</v>
      </c>
      <c r="AF6" s="7">
        <v>2.43</v>
      </c>
      <c r="AG6" s="7">
        <v>1</v>
      </c>
      <c r="AH6" s="7">
        <v>1.7</v>
      </c>
      <c r="AI6" s="6">
        <v>2.75</v>
      </c>
      <c r="AJ6" s="17">
        <v>1</v>
      </c>
      <c r="AK6" s="18"/>
      <c r="AL6" s="7">
        <v>1.7</v>
      </c>
      <c r="AM6" s="7">
        <v>1.81</v>
      </c>
      <c r="AN6" s="6">
        <v>2.75</v>
      </c>
      <c r="AO6" s="57">
        <v>1</v>
      </c>
    </row>
    <row r="7" spans="1:41" ht="14.25" customHeight="1">
      <c r="A7" s="4">
        <v>6</v>
      </c>
      <c r="B7" s="5" t="s">
        <v>11</v>
      </c>
      <c r="C7" s="6">
        <f t="shared" si="0"/>
        <v>44.48</v>
      </c>
      <c r="D7" s="4">
        <v>9</v>
      </c>
      <c r="E7" s="4">
        <f t="shared" si="1"/>
        <v>22</v>
      </c>
      <c r="F7" s="7">
        <f t="shared" si="2"/>
        <v>2.0218181818181815</v>
      </c>
      <c r="G7" s="7">
        <v>1</v>
      </c>
      <c r="H7" s="7">
        <v>3.27</v>
      </c>
      <c r="I7" s="6">
        <v>1</v>
      </c>
      <c r="J7" s="6">
        <v>1</v>
      </c>
      <c r="K7" s="7">
        <v>2.9</v>
      </c>
      <c r="L7" s="7">
        <v>1</v>
      </c>
      <c r="M7" s="7">
        <v>1</v>
      </c>
      <c r="N7" s="7"/>
      <c r="O7" s="6">
        <v>1.96</v>
      </c>
      <c r="P7" s="6">
        <v>2.36</v>
      </c>
      <c r="Q7" s="6"/>
      <c r="R7" s="7">
        <v>2.43</v>
      </c>
      <c r="S7" s="7"/>
      <c r="T7" s="17">
        <v>1.96</v>
      </c>
      <c r="U7" s="7">
        <v>3.27</v>
      </c>
      <c r="V7" s="1"/>
      <c r="W7" s="7"/>
      <c r="X7" s="7"/>
      <c r="Y7" s="7"/>
      <c r="Z7" s="6">
        <v>1</v>
      </c>
      <c r="AA7" s="7">
        <v>1.7</v>
      </c>
      <c r="AB7" s="6"/>
      <c r="AC7" s="6"/>
      <c r="AD7" s="7">
        <v>2.22</v>
      </c>
      <c r="AE7" s="6"/>
      <c r="AF7" s="7"/>
      <c r="AG7" s="7"/>
      <c r="AH7" s="7">
        <v>4.95</v>
      </c>
      <c r="AI7" s="17">
        <v>1.96</v>
      </c>
      <c r="AJ7" s="6">
        <v>1.4</v>
      </c>
      <c r="AK7" s="60"/>
      <c r="AL7" s="7">
        <v>1.7</v>
      </c>
      <c r="AM7" s="7">
        <v>4.4</v>
      </c>
      <c r="AN7" s="57">
        <v>1</v>
      </c>
      <c r="AO7" s="57">
        <v>1</v>
      </c>
    </row>
    <row r="8" spans="1:41" ht="14.25" customHeight="1">
      <c r="A8" s="4">
        <v>7</v>
      </c>
      <c r="B8" s="5" t="s">
        <v>7</v>
      </c>
      <c r="C8" s="6">
        <f t="shared" si="0"/>
        <v>37.07</v>
      </c>
      <c r="D8" s="4">
        <v>12</v>
      </c>
      <c r="E8" s="4">
        <f t="shared" si="1"/>
        <v>16</v>
      </c>
      <c r="F8" s="7">
        <f t="shared" si="2"/>
        <v>2.316875</v>
      </c>
      <c r="G8" s="7">
        <v>2.9</v>
      </c>
      <c r="H8" s="6"/>
      <c r="I8" s="6"/>
      <c r="J8" s="7">
        <v>1.34</v>
      </c>
      <c r="K8" s="6"/>
      <c r="L8" s="7"/>
      <c r="M8" s="7">
        <v>1.7</v>
      </c>
      <c r="N8" s="7"/>
      <c r="O8" s="7"/>
      <c r="P8" s="74"/>
      <c r="Q8" s="7">
        <v>3.27</v>
      </c>
      <c r="R8" s="8"/>
      <c r="S8" s="7">
        <v>1.81</v>
      </c>
      <c r="T8" s="7"/>
      <c r="U8" s="7"/>
      <c r="V8" s="17">
        <v>1.4</v>
      </c>
      <c r="W8" s="7"/>
      <c r="X8" s="7"/>
      <c r="Y8" s="7"/>
      <c r="Z8" s="6"/>
      <c r="AA8" s="7">
        <v>5</v>
      </c>
      <c r="AB8" s="6">
        <v>2.75</v>
      </c>
      <c r="AC8" s="7">
        <v>1.34</v>
      </c>
      <c r="AD8" s="7">
        <v>1.7</v>
      </c>
      <c r="AE8" s="7">
        <v>1</v>
      </c>
      <c r="AF8" s="7">
        <v>1.34</v>
      </c>
      <c r="AG8" s="17">
        <v>1.4</v>
      </c>
      <c r="AH8" s="7">
        <v>2.22</v>
      </c>
      <c r="AJ8" s="18"/>
      <c r="AK8" s="60"/>
      <c r="AL8" s="7">
        <v>2.9</v>
      </c>
      <c r="AM8" s="57"/>
      <c r="AN8" s="57"/>
      <c r="AO8" s="61">
        <v>5</v>
      </c>
    </row>
    <row r="9" spans="1:41" ht="14.25" customHeight="1">
      <c r="A9" s="4">
        <v>8</v>
      </c>
      <c r="B9" s="5" t="s">
        <v>49</v>
      </c>
      <c r="C9" s="6">
        <f t="shared" si="0"/>
        <v>21.71</v>
      </c>
      <c r="D9" s="4">
        <v>12</v>
      </c>
      <c r="E9" s="4">
        <f t="shared" si="1"/>
        <v>7</v>
      </c>
      <c r="F9" s="7">
        <f t="shared" si="2"/>
        <v>3.1014285714285714</v>
      </c>
      <c r="G9" s="6"/>
      <c r="H9" s="6"/>
      <c r="I9" s="6"/>
      <c r="J9" s="7">
        <v>4.4</v>
      </c>
      <c r="K9" s="7">
        <v>1.7</v>
      </c>
      <c r="L9" s="7"/>
      <c r="M9" s="7"/>
      <c r="N9" s="7"/>
      <c r="O9" s="7"/>
      <c r="P9" s="8"/>
      <c r="Q9" s="8"/>
      <c r="R9" s="8"/>
      <c r="S9" s="7"/>
      <c r="T9" s="7"/>
      <c r="U9" s="7"/>
      <c r="V9" s="7"/>
      <c r="W9" s="7"/>
      <c r="X9" s="7"/>
      <c r="Y9" s="6">
        <v>3.85</v>
      </c>
      <c r="Z9" s="6">
        <v>3.3</v>
      </c>
      <c r="AA9" s="7">
        <v>2.91</v>
      </c>
      <c r="AB9" s="6">
        <v>3.85</v>
      </c>
      <c r="AC9" s="7"/>
      <c r="AD9" s="7"/>
      <c r="AE9" s="7"/>
      <c r="AF9" s="7"/>
      <c r="AG9" s="7"/>
      <c r="AH9" s="7"/>
      <c r="AI9" s="7"/>
      <c r="AJ9" s="18"/>
      <c r="AK9" s="60"/>
      <c r="AL9" s="57"/>
      <c r="AM9" s="57"/>
      <c r="AN9" s="57"/>
      <c r="AO9" s="7">
        <v>1.7</v>
      </c>
    </row>
    <row r="10" spans="1:41" ht="14.25" customHeight="1">
      <c r="A10" s="4">
        <v>9</v>
      </c>
      <c r="B10" s="5" t="s">
        <v>12</v>
      </c>
      <c r="C10" s="6">
        <f t="shared" si="0"/>
        <v>14.57</v>
      </c>
      <c r="D10" s="4">
        <v>3</v>
      </c>
      <c r="E10" s="4">
        <f t="shared" si="1"/>
        <v>5</v>
      </c>
      <c r="F10" s="7">
        <f t="shared" si="2"/>
        <v>2.914</v>
      </c>
      <c r="G10" s="7">
        <v>5</v>
      </c>
      <c r="H10" s="6"/>
      <c r="I10" s="6"/>
      <c r="J10" s="6"/>
      <c r="K10" s="7">
        <v>1.7</v>
      </c>
      <c r="L10" s="7"/>
      <c r="M10" s="7">
        <v>1.7</v>
      </c>
      <c r="N10" s="7"/>
      <c r="O10" s="7"/>
      <c r="P10" s="6"/>
      <c r="Q10" s="8"/>
      <c r="R10" s="8"/>
      <c r="S10" s="7"/>
      <c r="T10" s="7"/>
      <c r="U10" s="7"/>
      <c r="V10" s="7"/>
      <c r="W10" s="7"/>
      <c r="X10" s="7"/>
      <c r="Y10" s="7"/>
      <c r="Z10" s="7"/>
      <c r="AA10" s="7">
        <v>2.9</v>
      </c>
      <c r="AB10" s="7"/>
      <c r="AC10" s="7">
        <v>3.27</v>
      </c>
      <c r="AD10" s="7"/>
      <c r="AE10" s="7"/>
      <c r="AF10" s="7"/>
      <c r="AG10" s="7"/>
      <c r="AH10" s="7"/>
      <c r="AI10" s="7"/>
      <c r="AJ10" s="18"/>
      <c r="AK10" s="60"/>
      <c r="AL10" s="57"/>
      <c r="AM10" s="57"/>
      <c r="AN10" s="57"/>
      <c r="AO10" s="57"/>
    </row>
    <row r="11" spans="1:41" ht="14.25" customHeight="1">
      <c r="A11" s="4">
        <v>10</v>
      </c>
      <c r="B11" s="5" t="s">
        <v>51</v>
      </c>
      <c r="C11" s="6">
        <f t="shared" si="0"/>
        <v>5.01</v>
      </c>
      <c r="D11" s="4">
        <v>3</v>
      </c>
      <c r="E11" s="4">
        <f t="shared" si="1"/>
        <v>1</v>
      </c>
      <c r="F11" s="7">
        <f t="shared" si="2"/>
        <v>5.01</v>
      </c>
      <c r="G11" s="6"/>
      <c r="H11" s="6"/>
      <c r="I11" s="6"/>
      <c r="J11" s="6"/>
      <c r="K11" s="6"/>
      <c r="L11" s="7"/>
      <c r="M11" s="7"/>
      <c r="N11" s="7"/>
      <c r="O11" s="7"/>
      <c r="P11" s="8"/>
      <c r="Q11" s="8"/>
      <c r="R11" s="8"/>
      <c r="S11" s="8"/>
      <c r="T11" s="8"/>
      <c r="U11" s="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"/>
      <c r="AK11" s="60"/>
      <c r="AL11" s="57">
        <v>5.01</v>
      </c>
      <c r="AM11" s="21"/>
      <c r="AN11" s="21"/>
      <c r="AO11" s="21"/>
    </row>
    <row r="12" spans="1:41" ht="14.25" customHeight="1">
      <c r="A12" s="5">
        <v>11</v>
      </c>
      <c r="B12" s="44" t="s">
        <v>69</v>
      </c>
      <c r="C12" s="6">
        <f t="shared" si="0"/>
        <v>1.96</v>
      </c>
      <c r="D12" s="4"/>
      <c r="E12" s="4">
        <f t="shared" si="1"/>
        <v>1</v>
      </c>
      <c r="F12" s="7">
        <f t="shared" si="2"/>
        <v>1.96</v>
      </c>
      <c r="G12" s="7"/>
      <c r="H12" s="6"/>
      <c r="I12" s="6"/>
      <c r="J12" s="6"/>
      <c r="K12" s="6"/>
      <c r="L12" s="7"/>
      <c r="M12" s="7"/>
      <c r="N12" s="7"/>
      <c r="O12" s="7"/>
      <c r="P12" s="8"/>
      <c r="Q12" s="8"/>
      <c r="R12" s="8"/>
      <c r="S12" s="8"/>
      <c r="T12" s="8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6">
        <v>1.96</v>
      </c>
      <c r="AK12" s="60"/>
      <c r="AL12" s="21"/>
      <c r="AM12" s="21"/>
      <c r="AN12" s="21"/>
      <c r="AO12" s="21"/>
    </row>
    <row r="13" spans="1:41" ht="14.25" customHeight="1" hidden="1">
      <c r="A13" s="5">
        <v>12</v>
      </c>
      <c r="B13" s="5" t="s">
        <v>15</v>
      </c>
      <c r="C13" s="6">
        <f aca="true" t="shared" si="3" ref="C13:C46">SUM(G13:AL13)</f>
        <v>0</v>
      </c>
      <c r="D13" s="4"/>
      <c r="E13" s="4">
        <f aca="true" t="shared" si="4" ref="E13:E46">COUNT(G13:AO13)</f>
        <v>0</v>
      </c>
      <c r="F13" s="7" t="str">
        <f aca="true" t="shared" si="5" ref="F13:F46">IF(ISNUMBER(AVERAGE(G13:AM13)),AVERAGE(G13:AM13),"ei käynyt")</f>
        <v>ei käynyt</v>
      </c>
      <c r="G13" s="6"/>
      <c r="H13" s="6"/>
      <c r="I13" s="6"/>
      <c r="J13" s="6"/>
      <c r="K13" s="6"/>
      <c r="L13" s="7"/>
      <c r="M13" s="7"/>
      <c r="N13" s="7"/>
      <c r="O13" s="7"/>
      <c r="P13" s="8"/>
      <c r="Q13" s="8"/>
      <c r="R13" s="8"/>
      <c r="S13" s="8"/>
      <c r="T13" s="8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8"/>
      <c r="AK13" s="60"/>
      <c r="AL13" s="21"/>
      <c r="AM13" s="21"/>
      <c r="AN13" s="21"/>
      <c r="AO13" s="21"/>
    </row>
    <row r="14" spans="1:41" ht="14.25" customHeight="1" hidden="1">
      <c r="A14" s="5">
        <v>13</v>
      </c>
      <c r="B14" s="5" t="s">
        <v>20</v>
      </c>
      <c r="C14" s="6">
        <f t="shared" si="3"/>
        <v>0</v>
      </c>
      <c r="D14" s="4"/>
      <c r="E14" s="4">
        <f t="shared" si="4"/>
        <v>0</v>
      </c>
      <c r="F14" s="7" t="str">
        <f t="shared" si="5"/>
        <v>ei käynyt</v>
      </c>
      <c r="G14" s="6"/>
      <c r="H14" s="6"/>
      <c r="I14" s="6"/>
      <c r="J14" s="6"/>
      <c r="K14" s="6"/>
      <c r="L14" s="7"/>
      <c r="M14" s="7"/>
      <c r="N14" s="7"/>
      <c r="O14" s="7"/>
      <c r="P14" s="8"/>
      <c r="Q14" s="8"/>
      <c r="R14" s="8"/>
      <c r="S14" s="8"/>
      <c r="T14" s="8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8"/>
      <c r="AK14" s="60"/>
      <c r="AL14" s="21"/>
      <c r="AM14" s="21"/>
      <c r="AN14" s="21"/>
      <c r="AO14" s="21"/>
    </row>
    <row r="15" spans="1:41" ht="14.25" customHeight="1" hidden="1">
      <c r="A15" s="5">
        <v>14</v>
      </c>
      <c r="B15" s="5" t="s">
        <v>26</v>
      </c>
      <c r="C15" s="6">
        <f t="shared" si="3"/>
        <v>0</v>
      </c>
      <c r="D15" s="4"/>
      <c r="E15" s="4">
        <f t="shared" si="4"/>
        <v>0</v>
      </c>
      <c r="F15" s="7" t="str">
        <f t="shared" si="5"/>
        <v>ei käynyt</v>
      </c>
      <c r="G15" s="6"/>
      <c r="H15" s="6"/>
      <c r="I15" s="6"/>
      <c r="J15" s="6"/>
      <c r="K15" s="6"/>
      <c r="L15" s="7"/>
      <c r="M15" s="7"/>
      <c r="N15" s="7"/>
      <c r="O15" s="7"/>
      <c r="P15" s="8"/>
      <c r="Q15" s="8"/>
      <c r="R15" s="8"/>
      <c r="S15" s="8"/>
      <c r="T15" s="8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8"/>
      <c r="AK15" s="60"/>
      <c r="AL15" s="21"/>
      <c r="AM15" s="21"/>
      <c r="AN15" s="21"/>
      <c r="AO15" s="21"/>
    </row>
    <row r="16" spans="1:41" ht="14.25" customHeight="1" hidden="1">
      <c r="A16" s="5">
        <v>15</v>
      </c>
      <c r="B16" s="5" t="s">
        <v>27</v>
      </c>
      <c r="C16" s="6">
        <f t="shared" si="3"/>
        <v>0</v>
      </c>
      <c r="D16" s="4"/>
      <c r="E16" s="4">
        <f t="shared" si="4"/>
        <v>0</v>
      </c>
      <c r="F16" s="7" t="str">
        <f t="shared" si="5"/>
        <v>ei käynyt</v>
      </c>
      <c r="G16" s="6"/>
      <c r="H16" s="6"/>
      <c r="I16" s="6"/>
      <c r="J16" s="6"/>
      <c r="K16" s="6"/>
      <c r="L16" s="7"/>
      <c r="M16" s="7"/>
      <c r="N16" s="7"/>
      <c r="O16" s="7"/>
      <c r="P16" s="8"/>
      <c r="Q16" s="8"/>
      <c r="R16" s="8"/>
      <c r="S16" s="8"/>
      <c r="T16" s="8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8"/>
      <c r="AK16" s="60"/>
      <c r="AL16" s="21"/>
      <c r="AM16" s="21"/>
      <c r="AN16" s="21"/>
      <c r="AO16" s="21"/>
    </row>
    <row r="17" spans="1:41" ht="14.25" customHeight="1" hidden="1">
      <c r="A17" s="5">
        <v>17</v>
      </c>
      <c r="B17" s="5" t="s">
        <v>13</v>
      </c>
      <c r="C17" s="6">
        <f t="shared" si="3"/>
        <v>0</v>
      </c>
      <c r="D17" s="4"/>
      <c r="E17" s="4">
        <f t="shared" si="4"/>
        <v>0</v>
      </c>
      <c r="F17" s="7" t="str">
        <f t="shared" si="5"/>
        <v>ei käynyt</v>
      </c>
      <c r="G17" s="6"/>
      <c r="H17" s="6"/>
      <c r="I17" s="6"/>
      <c r="J17" s="6"/>
      <c r="K17" s="6"/>
      <c r="L17" s="7"/>
      <c r="M17" s="7"/>
      <c r="N17" s="7"/>
      <c r="O17" s="7"/>
      <c r="P17" s="8"/>
      <c r="Q17" s="8"/>
      <c r="R17" s="8"/>
      <c r="S17" s="8"/>
      <c r="T17" s="8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8"/>
      <c r="AK17" s="60"/>
      <c r="AL17" s="21"/>
      <c r="AM17" s="21"/>
      <c r="AN17" s="21"/>
      <c r="AO17" s="21"/>
    </row>
    <row r="18" spans="1:41" ht="14.25" customHeight="1" hidden="1">
      <c r="A18" s="5">
        <v>18</v>
      </c>
      <c r="B18" s="5" t="s">
        <v>28</v>
      </c>
      <c r="C18" s="6">
        <f t="shared" si="3"/>
        <v>0</v>
      </c>
      <c r="D18" s="4"/>
      <c r="E18" s="4">
        <f t="shared" si="4"/>
        <v>0</v>
      </c>
      <c r="F18" s="7" t="str">
        <f t="shared" si="5"/>
        <v>ei käynyt</v>
      </c>
      <c r="G18" s="6"/>
      <c r="H18" s="6"/>
      <c r="I18" s="6"/>
      <c r="J18" s="6"/>
      <c r="K18" s="6"/>
      <c r="L18" s="7"/>
      <c r="M18" s="7"/>
      <c r="N18" s="7"/>
      <c r="O18" s="7"/>
      <c r="P18" s="8"/>
      <c r="Q18" s="8"/>
      <c r="R18" s="8"/>
      <c r="S18" s="8"/>
      <c r="T18" s="8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8"/>
      <c r="AK18" s="60"/>
      <c r="AL18" s="21"/>
      <c r="AM18" s="21"/>
      <c r="AN18" s="21"/>
      <c r="AO18" s="21"/>
    </row>
    <row r="19" spans="1:41" ht="14.25" customHeight="1" hidden="1">
      <c r="A19" s="5">
        <v>19</v>
      </c>
      <c r="B19" s="5" t="s">
        <v>29</v>
      </c>
      <c r="C19" s="6">
        <f t="shared" si="3"/>
        <v>0</v>
      </c>
      <c r="D19" s="4"/>
      <c r="E19" s="4">
        <f t="shared" si="4"/>
        <v>0</v>
      </c>
      <c r="F19" s="7" t="str">
        <f t="shared" si="5"/>
        <v>ei käynyt</v>
      </c>
      <c r="G19" s="6"/>
      <c r="H19" s="6"/>
      <c r="I19" s="6"/>
      <c r="J19" s="6"/>
      <c r="K19" s="6"/>
      <c r="L19" s="7"/>
      <c r="M19" s="7"/>
      <c r="N19" s="7"/>
      <c r="O19" s="7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8"/>
      <c r="AK19" s="60"/>
      <c r="AL19" s="21"/>
      <c r="AM19" s="21"/>
      <c r="AN19" s="21"/>
      <c r="AO19" s="21"/>
    </row>
    <row r="20" spans="1:41" ht="14.25" customHeight="1" hidden="1">
      <c r="A20" s="5">
        <v>20</v>
      </c>
      <c r="B20" s="5" t="s">
        <v>16</v>
      </c>
      <c r="C20" s="6">
        <f t="shared" si="3"/>
        <v>0</v>
      </c>
      <c r="D20" s="4"/>
      <c r="E20" s="4">
        <f t="shared" si="4"/>
        <v>0</v>
      </c>
      <c r="F20" s="7" t="str">
        <f t="shared" si="5"/>
        <v>ei käynyt</v>
      </c>
      <c r="G20" s="6"/>
      <c r="H20" s="6"/>
      <c r="I20" s="6"/>
      <c r="J20" s="6"/>
      <c r="K20" s="6"/>
      <c r="L20" s="7"/>
      <c r="M20" s="7"/>
      <c r="N20" s="7"/>
      <c r="O20" s="7"/>
      <c r="P20" s="8"/>
      <c r="Q20" s="8"/>
      <c r="R20" s="8"/>
      <c r="S20" s="8"/>
      <c r="T20" s="8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8"/>
      <c r="AK20" s="60"/>
      <c r="AL20" s="21"/>
      <c r="AM20" s="21"/>
      <c r="AN20" s="21"/>
      <c r="AO20" s="21"/>
    </row>
    <row r="21" spans="1:41" ht="14.25" customHeight="1" hidden="1">
      <c r="A21" s="5">
        <v>21</v>
      </c>
      <c r="B21" s="5" t="s">
        <v>48</v>
      </c>
      <c r="C21" s="6">
        <f t="shared" si="3"/>
        <v>0</v>
      </c>
      <c r="D21" s="4"/>
      <c r="E21" s="4">
        <f t="shared" si="4"/>
        <v>0</v>
      </c>
      <c r="F21" s="7" t="str">
        <f t="shared" si="5"/>
        <v>ei käynyt</v>
      </c>
      <c r="G21" s="8"/>
      <c r="H21" s="6"/>
      <c r="I21" s="6"/>
      <c r="J21" s="6"/>
      <c r="K21" s="6"/>
      <c r="L21" s="7"/>
      <c r="M21" s="7"/>
      <c r="N21" s="7"/>
      <c r="O21" s="7"/>
      <c r="P21" s="8"/>
      <c r="Q21" s="8"/>
      <c r="R21" s="8"/>
      <c r="S21" s="8"/>
      <c r="T21" s="8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8"/>
      <c r="AK21" s="60"/>
      <c r="AL21" s="21"/>
      <c r="AM21" s="21"/>
      <c r="AN21" s="21"/>
      <c r="AO21" s="21"/>
    </row>
    <row r="22" spans="1:41" ht="14.25" customHeight="1" hidden="1">
      <c r="A22" s="5">
        <v>22</v>
      </c>
      <c r="B22" s="5" t="s">
        <v>17</v>
      </c>
      <c r="C22" s="6">
        <f t="shared" si="3"/>
        <v>0</v>
      </c>
      <c r="D22" s="4"/>
      <c r="E22" s="4">
        <f t="shared" si="4"/>
        <v>0</v>
      </c>
      <c r="F22" s="7" t="str">
        <f t="shared" si="5"/>
        <v>ei käynyt</v>
      </c>
      <c r="G22" s="6"/>
      <c r="H22" s="6"/>
      <c r="I22" s="6"/>
      <c r="J22" s="6"/>
      <c r="K22" s="6"/>
      <c r="L22" s="7"/>
      <c r="M22" s="7"/>
      <c r="N22" s="7"/>
      <c r="O22" s="7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8"/>
      <c r="AK22" s="60"/>
      <c r="AL22" s="21"/>
      <c r="AM22" s="21"/>
      <c r="AN22" s="21"/>
      <c r="AO22" s="21"/>
    </row>
    <row r="23" spans="1:41" ht="14.25" customHeight="1" hidden="1">
      <c r="A23" s="5">
        <v>23</v>
      </c>
      <c r="B23" s="5" t="s">
        <v>30</v>
      </c>
      <c r="C23" s="6">
        <f t="shared" si="3"/>
        <v>0</v>
      </c>
      <c r="D23" s="4"/>
      <c r="E23" s="4">
        <f t="shared" si="4"/>
        <v>0</v>
      </c>
      <c r="F23" s="7" t="str">
        <f t="shared" si="5"/>
        <v>ei käynyt</v>
      </c>
      <c r="G23" s="6"/>
      <c r="H23" s="6"/>
      <c r="I23" s="6"/>
      <c r="J23" s="6"/>
      <c r="K23" s="6"/>
      <c r="L23" s="7"/>
      <c r="M23" s="7"/>
      <c r="N23" s="7"/>
      <c r="O23" s="7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8"/>
      <c r="AK23" s="60"/>
      <c r="AL23" s="21"/>
      <c r="AM23" s="21"/>
      <c r="AN23" s="21"/>
      <c r="AO23" s="21"/>
    </row>
    <row r="24" spans="1:41" ht="14.25" customHeight="1" hidden="1">
      <c r="A24" s="5">
        <v>24</v>
      </c>
      <c r="B24" s="5" t="s">
        <v>31</v>
      </c>
      <c r="C24" s="6">
        <f t="shared" si="3"/>
        <v>0</v>
      </c>
      <c r="D24" s="4"/>
      <c r="E24" s="4">
        <f t="shared" si="4"/>
        <v>0</v>
      </c>
      <c r="F24" s="7" t="str">
        <f t="shared" si="5"/>
        <v>ei käynyt</v>
      </c>
      <c r="G24" s="6"/>
      <c r="H24" s="6"/>
      <c r="I24" s="6"/>
      <c r="J24" s="6"/>
      <c r="K24" s="6"/>
      <c r="L24" s="7"/>
      <c r="M24" s="7"/>
      <c r="N24" s="7"/>
      <c r="O24" s="7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8"/>
      <c r="AK24" s="60"/>
      <c r="AL24" s="21"/>
      <c r="AM24" s="21"/>
      <c r="AN24" s="21"/>
      <c r="AO24" s="21"/>
    </row>
    <row r="25" spans="1:41" ht="14.25" customHeight="1" hidden="1">
      <c r="A25" s="5">
        <v>25</v>
      </c>
      <c r="B25" s="5" t="s">
        <v>32</v>
      </c>
      <c r="C25" s="6">
        <f t="shared" si="3"/>
        <v>0</v>
      </c>
      <c r="D25" s="4"/>
      <c r="E25" s="4">
        <f t="shared" si="4"/>
        <v>0</v>
      </c>
      <c r="F25" s="7" t="str">
        <f t="shared" si="5"/>
        <v>ei käynyt</v>
      </c>
      <c r="G25" s="6"/>
      <c r="H25" s="6"/>
      <c r="I25" s="6"/>
      <c r="J25" s="6"/>
      <c r="K25" s="6"/>
      <c r="L25" s="7"/>
      <c r="M25" s="7"/>
      <c r="N25" s="7"/>
      <c r="O25" s="7"/>
      <c r="P25" s="8"/>
      <c r="Q25" s="8"/>
      <c r="R25" s="8"/>
      <c r="S25" s="8"/>
      <c r="T25" s="8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8"/>
      <c r="AK25" s="60"/>
      <c r="AL25" s="21"/>
      <c r="AM25" s="21"/>
      <c r="AN25" s="21"/>
      <c r="AO25" s="21"/>
    </row>
    <row r="26" spans="1:41" ht="14.25" customHeight="1" hidden="1">
      <c r="A26" s="5">
        <v>26</v>
      </c>
      <c r="B26" s="5" t="s">
        <v>22</v>
      </c>
      <c r="C26" s="6">
        <f t="shared" si="3"/>
        <v>0</v>
      </c>
      <c r="D26" s="4"/>
      <c r="E26" s="4">
        <f t="shared" si="4"/>
        <v>0</v>
      </c>
      <c r="F26" s="7" t="str">
        <f t="shared" si="5"/>
        <v>ei käynyt</v>
      </c>
      <c r="G26" s="6"/>
      <c r="H26" s="6"/>
      <c r="I26" s="6"/>
      <c r="J26" s="6"/>
      <c r="K26" s="6"/>
      <c r="L26" s="7"/>
      <c r="M26" s="7"/>
      <c r="N26" s="7"/>
      <c r="O26" s="7"/>
      <c r="P26" s="8"/>
      <c r="Q26" s="8"/>
      <c r="R26" s="8"/>
      <c r="S26" s="8"/>
      <c r="T26" s="8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8"/>
      <c r="AK26" s="60"/>
      <c r="AL26" s="21"/>
      <c r="AM26" s="21"/>
      <c r="AN26" s="21"/>
      <c r="AO26" s="21"/>
    </row>
    <row r="27" spans="1:41" ht="14.25" customHeight="1" hidden="1">
      <c r="A27" s="5">
        <v>28</v>
      </c>
      <c r="B27" s="5" t="s">
        <v>33</v>
      </c>
      <c r="C27" s="6">
        <f t="shared" si="3"/>
        <v>0</v>
      </c>
      <c r="D27" s="4"/>
      <c r="E27" s="4">
        <f t="shared" si="4"/>
        <v>0</v>
      </c>
      <c r="F27" s="7" t="str">
        <f t="shared" si="5"/>
        <v>ei käynyt</v>
      </c>
      <c r="G27" s="6"/>
      <c r="H27" s="6"/>
      <c r="I27" s="6"/>
      <c r="J27" s="6"/>
      <c r="K27" s="6"/>
      <c r="L27" s="7"/>
      <c r="M27" s="7"/>
      <c r="N27" s="7"/>
      <c r="O27" s="7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8"/>
      <c r="AK27" s="60"/>
      <c r="AL27" s="21"/>
      <c r="AM27" s="21"/>
      <c r="AN27" s="21"/>
      <c r="AO27" s="21"/>
    </row>
    <row r="28" spans="1:41" ht="14.25" customHeight="1" hidden="1">
      <c r="A28" s="5">
        <v>29</v>
      </c>
      <c r="B28" s="5" t="s">
        <v>18</v>
      </c>
      <c r="C28" s="6">
        <f t="shared" si="3"/>
        <v>0</v>
      </c>
      <c r="D28" s="4"/>
      <c r="E28" s="4">
        <f t="shared" si="4"/>
        <v>0</v>
      </c>
      <c r="F28" s="7" t="str">
        <f t="shared" si="5"/>
        <v>ei käynyt</v>
      </c>
      <c r="G28" s="6"/>
      <c r="H28" s="6"/>
      <c r="I28" s="6"/>
      <c r="J28" s="6"/>
      <c r="K28" s="6"/>
      <c r="L28" s="7"/>
      <c r="M28" s="7"/>
      <c r="N28" s="7"/>
      <c r="O28" s="7"/>
      <c r="P28" s="8"/>
      <c r="Q28" s="8"/>
      <c r="R28" s="8"/>
      <c r="S28" s="8"/>
      <c r="T28" s="8"/>
      <c r="U28" s="8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8"/>
      <c r="AK28" s="60"/>
      <c r="AL28" s="21"/>
      <c r="AM28" s="21"/>
      <c r="AN28" s="21"/>
      <c r="AO28" s="21"/>
    </row>
    <row r="29" spans="1:41" ht="14.25" customHeight="1" hidden="1">
      <c r="A29" s="5">
        <v>30</v>
      </c>
      <c r="B29" s="5" t="s">
        <v>23</v>
      </c>
      <c r="C29" s="6">
        <f t="shared" si="3"/>
        <v>0</v>
      </c>
      <c r="D29" s="4"/>
      <c r="E29" s="4">
        <f t="shared" si="4"/>
        <v>0</v>
      </c>
      <c r="F29" s="7" t="str">
        <f t="shared" si="5"/>
        <v>ei käynyt</v>
      </c>
      <c r="G29" s="6"/>
      <c r="H29" s="6"/>
      <c r="I29" s="6"/>
      <c r="J29" s="6"/>
      <c r="K29" s="6"/>
      <c r="L29" s="7"/>
      <c r="M29" s="7"/>
      <c r="N29" s="7"/>
      <c r="O29" s="7"/>
      <c r="P29" s="8"/>
      <c r="Q29" s="8"/>
      <c r="R29" s="8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8"/>
      <c r="AK29" s="60"/>
      <c r="AL29" s="21"/>
      <c r="AM29" s="21"/>
      <c r="AN29" s="21"/>
      <c r="AO29" s="21"/>
    </row>
    <row r="30" spans="1:41" ht="14.25" customHeight="1" hidden="1">
      <c r="A30" s="5">
        <v>32</v>
      </c>
      <c r="B30" s="5" t="s">
        <v>19</v>
      </c>
      <c r="C30" s="6">
        <f t="shared" si="3"/>
        <v>0</v>
      </c>
      <c r="D30" s="4"/>
      <c r="E30" s="4">
        <f t="shared" si="4"/>
        <v>0</v>
      </c>
      <c r="F30" s="7" t="str">
        <f t="shared" si="5"/>
        <v>ei käynyt</v>
      </c>
      <c r="G30" s="6"/>
      <c r="H30" s="6"/>
      <c r="I30" s="6"/>
      <c r="J30" s="6"/>
      <c r="K30" s="6"/>
      <c r="L30" s="7"/>
      <c r="M30" s="7"/>
      <c r="N30" s="7"/>
      <c r="O30" s="7"/>
      <c r="P30" s="8"/>
      <c r="Q30" s="8"/>
      <c r="R30" s="8"/>
      <c r="S30" s="8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8"/>
      <c r="AK30" s="60"/>
      <c r="AL30" s="21"/>
      <c r="AM30" s="21"/>
      <c r="AN30" s="21"/>
      <c r="AO30" s="21"/>
    </row>
    <row r="31" spans="1:41" ht="14.25" customHeight="1" hidden="1">
      <c r="A31" s="5">
        <v>33</v>
      </c>
      <c r="B31" s="5" t="s">
        <v>34</v>
      </c>
      <c r="C31" s="6">
        <f t="shared" si="3"/>
        <v>0</v>
      </c>
      <c r="D31" s="4"/>
      <c r="E31" s="4">
        <f t="shared" si="4"/>
        <v>0</v>
      </c>
      <c r="F31" s="7" t="str">
        <f t="shared" si="5"/>
        <v>ei käynyt</v>
      </c>
      <c r="G31" s="6"/>
      <c r="H31" s="6"/>
      <c r="I31" s="6"/>
      <c r="J31" s="6"/>
      <c r="K31" s="6"/>
      <c r="L31" s="7"/>
      <c r="M31" s="7"/>
      <c r="N31" s="7"/>
      <c r="O31" s="7"/>
      <c r="P31" s="8"/>
      <c r="Q31" s="8"/>
      <c r="R31" s="8"/>
      <c r="S31" s="8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8"/>
      <c r="AK31" s="60"/>
      <c r="AL31" s="21"/>
      <c r="AM31" s="21"/>
      <c r="AN31" s="21"/>
      <c r="AO31" s="21"/>
    </row>
    <row r="32" spans="1:41" ht="14.25" customHeight="1" hidden="1">
      <c r="A32" s="5">
        <v>34</v>
      </c>
      <c r="B32" s="5" t="s">
        <v>35</v>
      </c>
      <c r="C32" s="6">
        <f t="shared" si="3"/>
        <v>0</v>
      </c>
      <c r="D32" s="4"/>
      <c r="E32" s="4">
        <f t="shared" si="4"/>
        <v>0</v>
      </c>
      <c r="F32" s="7" t="str">
        <f t="shared" si="5"/>
        <v>ei käynyt</v>
      </c>
      <c r="G32" s="6"/>
      <c r="H32" s="6"/>
      <c r="I32" s="6"/>
      <c r="J32" s="6"/>
      <c r="K32" s="6"/>
      <c r="L32" s="7"/>
      <c r="M32" s="7"/>
      <c r="N32" s="7"/>
      <c r="O32" s="7"/>
      <c r="P32" s="8"/>
      <c r="Q32" s="8"/>
      <c r="R32" s="8"/>
      <c r="S32" s="8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8"/>
      <c r="AK32" s="60"/>
      <c r="AL32" s="21"/>
      <c r="AM32" s="21"/>
      <c r="AN32" s="21"/>
      <c r="AO32" s="21"/>
    </row>
    <row r="33" spans="1:41" ht="14.25" customHeight="1" hidden="1">
      <c r="A33" s="5">
        <v>35</v>
      </c>
      <c r="B33" s="5" t="s">
        <v>36</v>
      </c>
      <c r="C33" s="6">
        <f t="shared" si="3"/>
        <v>0</v>
      </c>
      <c r="D33" s="4"/>
      <c r="E33" s="4">
        <f t="shared" si="4"/>
        <v>0</v>
      </c>
      <c r="F33" s="7" t="str">
        <f t="shared" si="5"/>
        <v>ei käynyt</v>
      </c>
      <c r="G33" s="6"/>
      <c r="H33" s="6"/>
      <c r="I33" s="6"/>
      <c r="J33" s="6"/>
      <c r="K33" s="6"/>
      <c r="L33" s="7"/>
      <c r="M33" s="7"/>
      <c r="N33" s="7"/>
      <c r="O33" s="7"/>
      <c r="P33" s="8"/>
      <c r="Q33" s="8"/>
      <c r="R33" s="8"/>
      <c r="S33" s="8"/>
      <c r="T33" s="8"/>
      <c r="U33" s="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8"/>
      <c r="AK33" s="60"/>
      <c r="AL33" s="21"/>
      <c r="AM33" s="21"/>
      <c r="AN33" s="21"/>
      <c r="AO33" s="21"/>
    </row>
    <row r="34" spans="1:41" ht="14.25" customHeight="1" hidden="1">
      <c r="A34" s="5">
        <v>36</v>
      </c>
      <c r="B34" s="5" t="s">
        <v>24</v>
      </c>
      <c r="C34" s="6">
        <f t="shared" si="3"/>
        <v>0</v>
      </c>
      <c r="D34" s="4"/>
      <c r="E34" s="4">
        <f t="shared" si="4"/>
        <v>0</v>
      </c>
      <c r="F34" s="7" t="str">
        <f t="shared" si="5"/>
        <v>ei käynyt</v>
      </c>
      <c r="G34" s="6"/>
      <c r="H34" s="6"/>
      <c r="I34" s="6"/>
      <c r="J34" s="6"/>
      <c r="K34" s="6"/>
      <c r="L34" s="7"/>
      <c r="M34" s="7"/>
      <c r="N34" s="7"/>
      <c r="O34" s="7"/>
      <c r="P34" s="8"/>
      <c r="Q34" s="8"/>
      <c r="R34" s="8"/>
      <c r="S34" s="8"/>
      <c r="T34" s="8"/>
      <c r="U34" s="8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8"/>
      <c r="AK34" s="60"/>
      <c r="AL34" s="21"/>
      <c r="AM34" s="21"/>
      <c r="AN34" s="21"/>
      <c r="AO34" s="21"/>
    </row>
    <row r="35" spans="1:41" ht="14.25" customHeight="1" hidden="1">
      <c r="A35" s="5">
        <v>37</v>
      </c>
      <c r="B35" s="5" t="s">
        <v>21</v>
      </c>
      <c r="C35" s="6">
        <f t="shared" si="3"/>
        <v>0</v>
      </c>
      <c r="D35" s="4"/>
      <c r="E35" s="4">
        <f t="shared" si="4"/>
        <v>0</v>
      </c>
      <c r="F35" s="7" t="str">
        <f t="shared" si="5"/>
        <v>ei käynyt</v>
      </c>
      <c r="G35" s="6"/>
      <c r="H35" s="6"/>
      <c r="I35" s="6"/>
      <c r="J35" s="6"/>
      <c r="K35" s="6"/>
      <c r="L35" s="7"/>
      <c r="M35" s="7"/>
      <c r="N35" s="7"/>
      <c r="O35" s="7"/>
      <c r="P35" s="8"/>
      <c r="Q35" s="8"/>
      <c r="R35" s="8"/>
      <c r="S35" s="8"/>
      <c r="T35" s="8"/>
      <c r="U35" s="8"/>
      <c r="V35" s="8"/>
      <c r="W35" s="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8"/>
      <c r="AK35" s="60"/>
      <c r="AL35" s="21"/>
      <c r="AM35" s="21"/>
      <c r="AN35" s="21"/>
      <c r="AO35" s="21"/>
    </row>
    <row r="36" spans="1:41" ht="14.25" customHeight="1" hidden="1">
      <c r="A36" s="5">
        <v>38</v>
      </c>
      <c r="B36" s="5" t="s">
        <v>37</v>
      </c>
      <c r="C36" s="6">
        <f t="shared" si="3"/>
        <v>0</v>
      </c>
      <c r="D36" s="4"/>
      <c r="E36" s="4">
        <f t="shared" si="4"/>
        <v>0</v>
      </c>
      <c r="F36" s="7" t="str">
        <f t="shared" si="5"/>
        <v>ei käynyt</v>
      </c>
      <c r="G36" s="6"/>
      <c r="H36" s="6"/>
      <c r="I36" s="6"/>
      <c r="J36" s="6"/>
      <c r="K36" s="6"/>
      <c r="L36" s="7"/>
      <c r="M36" s="7"/>
      <c r="N36" s="7"/>
      <c r="O36" s="7"/>
      <c r="P36" s="8"/>
      <c r="Q36" s="8"/>
      <c r="R36" s="8"/>
      <c r="S36" s="8"/>
      <c r="T36" s="8"/>
      <c r="U36" s="8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8"/>
      <c r="AK36" s="60"/>
      <c r="AL36" s="21"/>
      <c r="AM36" s="21"/>
      <c r="AN36" s="21"/>
      <c r="AO36" s="21"/>
    </row>
    <row r="37" spans="1:41" ht="14.25" customHeight="1" hidden="1">
      <c r="A37" s="5">
        <v>39</v>
      </c>
      <c r="B37" s="5" t="s">
        <v>25</v>
      </c>
      <c r="C37" s="6">
        <f t="shared" si="3"/>
        <v>0</v>
      </c>
      <c r="D37" s="4"/>
      <c r="E37" s="4">
        <f t="shared" si="4"/>
        <v>0</v>
      </c>
      <c r="F37" s="7" t="str">
        <f t="shared" si="5"/>
        <v>ei käynyt</v>
      </c>
      <c r="G37" s="6"/>
      <c r="H37" s="6"/>
      <c r="I37" s="6"/>
      <c r="J37" s="6"/>
      <c r="K37" s="6"/>
      <c r="L37" s="7"/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8"/>
      <c r="AK37" s="60"/>
      <c r="AL37" s="21"/>
      <c r="AM37" s="21"/>
      <c r="AN37" s="21"/>
      <c r="AO37" s="21"/>
    </row>
    <row r="38" spans="1:41" ht="14.25" customHeight="1" hidden="1">
      <c r="A38" s="5">
        <v>40</v>
      </c>
      <c r="B38" s="5" t="s">
        <v>38</v>
      </c>
      <c r="C38" s="6">
        <f t="shared" si="3"/>
        <v>0</v>
      </c>
      <c r="D38" s="4"/>
      <c r="E38" s="4">
        <f t="shared" si="4"/>
        <v>0</v>
      </c>
      <c r="F38" s="7" t="str">
        <f t="shared" si="5"/>
        <v>ei käynyt</v>
      </c>
      <c r="G38" s="6"/>
      <c r="H38" s="6"/>
      <c r="I38" s="6"/>
      <c r="J38" s="6"/>
      <c r="K38" s="6"/>
      <c r="L38" s="7"/>
      <c r="M38" s="7"/>
      <c r="N38" s="7"/>
      <c r="O38" s="7"/>
      <c r="P38" s="8"/>
      <c r="Q38" s="8"/>
      <c r="R38" s="8"/>
      <c r="S38" s="8"/>
      <c r="T38" s="8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8"/>
      <c r="AK38" s="60"/>
      <c r="AL38" s="21"/>
      <c r="AM38" s="21"/>
      <c r="AN38" s="21"/>
      <c r="AO38" s="21"/>
    </row>
    <row r="39" spans="1:41" ht="14.25" customHeight="1" hidden="1">
      <c r="A39" s="5">
        <v>41</v>
      </c>
      <c r="B39" s="5" t="s">
        <v>39</v>
      </c>
      <c r="C39" s="6">
        <f t="shared" si="3"/>
        <v>0</v>
      </c>
      <c r="D39" s="4"/>
      <c r="E39" s="4">
        <f t="shared" si="4"/>
        <v>0</v>
      </c>
      <c r="F39" s="7" t="str">
        <f t="shared" si="5"/>
        <v>ei käynyt</v>
      </c>
      <c r="G39" s="6"/>
      <c r="H39" s="6"/>
      <c r="I39" s="6"/>
      <c r="J39" s="6"/>
      <c r="K39" s="6"/>
      <c r="L39" s="7"/>
      <c r="M39" s="7"/>
      <c r="N39" s="7"/>
      <c r="O39" s="7"/>
      <c r="P39" s="8"/>
      <c r="Q39" s="8"/>
      <c r="R39" s="8"/>
      <c r="S39" s="8"/>
      <c r="T39" s="8"/>
      <c r="U39" s="8"/>
      <c r="V39" s="8"/>
      <c r="W39" s="8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8"/>
      <c r="AK39" s="60"/>
      <c r="AL39" s="21"/>
      <c r="AM39" s="21"/>
      <c r="AN39" s="21"/>
      <c r="AO39" s="21"/>
    </row>
    <row r="40" spans="1:41" ht="14.25" customHeight="1" hidden="1">
      <c r="A40" s="5">
        <v>42</v>
      </c>
      <c r="B40" s="5" t="s">
        <v>40</v>
      </c>
      <c r="C40" s="6">
        <f t="shared" si="3"/>
        <v>0</v>
      </c>
      <c r="D40" s="4"/>
      <c r="E40" s="4">
        <f t="shared" si="4"/>
        <v>0</v>
      </c>
      <c r="F40" s="7" t="str">
        <f t="shared" si="5"/>
        <v>ei käynyt</v>
      </c>
      <c r="G40" s="6"/>
      <c r="H40" s="6"/>
      <c r="I40" s="6"/>
      <c r="J40" s="6"/>
      <c r="K40" s="6"/>
      <c r="L40" s="7"/>
      <c r="M40" s="7"/>
      <c r="N40" s="7"/>
      <c r="O40" s="7"/>
      <c r="P40" s="8"/>
      <c r="Q40" s="8"/>
      <c r="R40" s="8"/>
      <c r="S40" s="8"/>
      <c r="T40" s="8"/>
      <c r="U40" s="8"/>
      <c r="V40" s="8"/>
      <c r="W40" s="8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8"/>
      <c r="AK40" s="60"/>
      <c r="AL40" s="21"/>
      <c r="AM40" s="21"/>
      <c r="AN40" s="21"/>
      <c r="AO40" s="21"/>
    </row>
    <row r="41" spans="1:41" ht="14.25" customHeight="1" hidden="1">
      <c r="A41" s="5">
        <v>43</v>
      </c>
      <c r="B41" s="5" t="s">
        <v>41</v>
      </c>
      <c r="C41" s="6">
        <f t="shared" si="3"/>
        <v>0</v>
      </c>
      <c r="D41" s="4"/>
      <c r="E41" s="4">
        <f t="shared" si="4"/>
        <v>0</v>
      </c>
      <c r="F41" s="7" t="str">
        <f t="shared" si="5"/>
        <v>ei käynyt</v>
      </c>
      <c r="G41" s="6"/>
      <c r="H41" s="6"/>
      <c r="I41" s="6"/>
      <c r="J41" s="6"/>
      <c r="K41" s="6"/>
      <c r="L41" s="7"/>
      <c r="M41" s="7"/>
      <c r="N41" s="7"/>
      <c r="O41" s="7"/>
      <c r="P41" s="8"/>
      <c r="Q41" s="8"/>
      <c r="R41" s="8"/>
      <c r="S41" s="8"/>
      <c r="T41" s="8"/>
      <c r="U41" s="8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8"/>
      <c r="AK41" s="60"/>
      <c r="AL41" s="21"/>
      <c r="AM41" s="21"/>
      <c r="AN41" s="21"/>
      <c r="AO41" s="21"/>
    </row>
    <row r="42" spans="1:41" ht="14.25" customHeight="1" hidden="1">
      <c r="A42" s="5">
        <v>44</v>
      </c>
      <c r="B42" s="5" t="s">
        <v>42</v>
      </c>
      <c r="C42" s="6">
        <f t="shared" si="3"/>
        <v>0</v>
      </c>
      <c r="D42" s="4"/>
      <c r="E42" s="4">
        <f t="shared" si="4"/>
        <v>0</v>
      </c>
      <c r="F42" s="7" t="str">
        <f t="shared" si="5"/>
        <v>ei käynyt</v>
      </c>
      <c r="G42" s="6"/>
      <c r="H42" s="6"/>
      <c r="I42" s="6"/>
      <c r="J42" s="6"/>
      <c r="K42" s="6"/>
      <c r="L42" s="7"/>
      <c r="M42" s="7"/>
      <c r="N42" s="7"/>
      <c r="O42" s="7"/>
      <c r="P42" s="8"/>
      <c r="Q42" s="8"/>
      <c r="R42" s="8"/>
      <c r="S42" s="8"/>
      <c r="T42" s="8"/>
      <c r="U42" s="8"/>
      <c r="V42" s="8"/>
      <c r="W42" s="8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"/>
      <c r="AK42" s="60"/>
      <c r="AL42" s="21"/>
      <c r="AM42" s="21"/>
      <c r="AN42" s="21"/>
      <c r="AO42" s="21"/>
    </row>
    <row r="43" spans="1:41" ht="14.25" customHeight="1" hidden="1">
      <c r="A43" s="5">
        <v>45</v>
      </c>
      <c r="B43" s="5" t="s">
        <v>43</v>
      </c>
      <c r="C43" s="6">
        <f t="shared" si="3"/>
        <v>0</v>
      </c>
      <c r="D43" s="4"/>
      <c r="E43" s="4">
        <f t="shared" si="4"/>
        <v>0</v>
      </c>
      <c r="F43" s="7" t="str">
        <f t="shared" si="5"/>
        <v>ei käynyt</v>
      </c>
      <c r="G43" s="6"/>
      <c r="H43" s="6"/>
      <c r="I43" s="6"/>
      <c r="J43" s="6"/>
      <c r="K43" s="6"/>
      <c r="L43" s="7"/>
      <c r="M43" s="7"/>
      <c r="N43" s="7"/>
      <c r="O43" s="7"/>
      <c r="P43" s="8"/>
      <c r="Q43" s="8"/>
      <c r="R43" s="8"/>
      <c r="S43" s="8"/>
      <c r="T43" s="8"/>
      <c r="U43" s="8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8"/>
      <c r="AK43" s="60"/>
      <c r="AL43" s="21"/>
      <c r="AM43" s="21"/>
      <c r="AN43" s="21"/>
      <c r="AO43" s="21"/>
    </row>
    <row r="44" spans="1:41" ht="14.25" customHeight="1" hidden="1">
      <c r="A44" s="5">
        <v>46</v>
      </c>
      <c r="B44" s="5" t="s">
        <v>44</v>
      </c>
      <c r="C44" s="6">
        <f t="shared" si="3"/>
        <v>0</v>
      </c>
      <c r="D44" s="4"/>
      <c r="E44" s="4">
        <f t="shared" si="4"/>
        <v>0</v>
      </c>
      <c r="F44" s="7" t="str">
        <f t="shared" si="5"/>
        <v>ei käynyt</v>
      </c>
      <c r="G44" s="6"/>
      <c r="H44" s="6"/>
      <c r="I44" s="6"/>
      <c r="J44" s="6"/>
      <c r="K44" s="6"/>
      <c r="L44" s="7"/>
      <c r="M44" s="7"/>
      <c r="N44" s="7"/>
      <c r="O44" s="7"/>
      <c r="P44" s="8"/>
      <c r="Q44" s="8"/>
      <c r="R44" s="8"/>
      <c r="S44" s="8"/>
      <c r="T44" s="8"/>
      <c r="U44" s="8"/>
      <c r="V44" s="8"/>
      <c r="W44" s="8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8"/>
      <c r="AK44" s="60"/>
      <c r="AL44" s="21"/>
      <c r="AM44" s="21"/>
      <c r="AN44" s="21"/>
      <c r="AO44" s="21"/>
    </row>
    <row r="45" spans="1:41" ht="14.25" customHeight="1" hidden="1">
      <c r="A45" s="5">
        <v>47</v>
      </c>
      <c r="B45" s="5" t="s">
        <v>45</v>
      </c>
      <c r="C45" s="6">
        <f t="shared" si="3"/>
        <v>0</v>
      </c>
      <c r="D45" s="4"/>
      <c r="E45" s="4">
        <f t="shared" si="4"/>
        <v>0</v>
      </c>
      <c r="F45" s="7" t="str">
        <f t="shared" si="5"/>
        <v>ei käynyt</v>
      </c>
      <c r="G45" s="6"/>
      <c r="H45" s="6"/>
      <c r="I45" s="6"/>
      <c r="J45" s="6"/>
      <c r="K45" s="6"/>
      <c r="L45" s="7"/>
      <c r="M45" s="7"/>
      <c r="N45" s="7"/>
      <c r="O45" s="7"/>
      <c r="P45" s="8"/>
      <c r="Q45" s="8"/>
      <c r="R45" s="8"/>
      <c r="S45" s="8"/>
      <c r="T45" s="8"/>
      <c r="U45" s="8"/>
      <c r="V45" s="8"/>
      <c r="W45" s="8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8"/>
      <c r="AK45" s="60"/>
      <c r="AL45" s="21"/>
      <c r="AM45" s="21"/>
      <c r="AN45" s="21"/>
      <c r="AO45" s="21"/>
    </row>
    <row r="46" spans="1:41" ht="14.25" customHeight="1" hidden="1">
      <c r="A46" s="13">
        <v>48</v>
      </c>
      <c r="B46" s="13" t="s">
        <v>46</v>
      </c>
      <c r="C46" s="66">
        <f t="shared" si="3"/>
        <v>0</v>
      </c>
      <c r="D46" s="67"/>
      <c r="E46" s="4">
        <f t="shared" si="4"/>
        <v>0</v>
      </c>
      <c r="F46" s="16" t="str">
        <f t="shared" si="5"/>
        <v>ei käynyt</v>
      </c>
      <c r="G46" s="66"/>
      <c r="H46" s="66"/>
      <c r="I46" s="66"/>
      <c r="J46" s="66"/>
      <c r="K46" s="66"/>
      <c r="L46" s="16"/>
      <c r="M46" s="16"/>
      <c r="N46" s="16"/>
      <c r="O46" s="16"/>
      <c r="P46" s="68"/>
      <c r="Q46" s="68"/>
      <c r="R46" s="68"/>
      <c r="S46" s="68"/>
      <c r="T46" s="68"/>
      <c r="U46" s="68"/>
      <c r="V46" s="68"/>
      <c r="W46" s="68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6"/>
      <c r="AK46" s="69"/>
      <c r="AL46" s="70"/>
      <c r="AM46" s="21"/>
      <c r="AN46" s="21"/>
      <c r="AO46" s="21"/>
    </row>
    <row r="47" spans="2:74" s="21" customFormat="1" ht="15.75" customHeight="1">
      <c r="B47" s="21" t="s">
        <v>47</v>
      </c>
      <c r="C47" s="71">
        <f>SUM(C2:C46)</f>
        <v>435.85</v>
      </c>
      <c r="D47" s="72">
        <f>SUM(D2:D46)</f>
        <v>95</v>
      </c>
      <c r="E47" s="72">
        <f>SUM(E2:E46)</f>
        <v>183</v>
      </c>
      <c r="F47" s="71">
        <f>AVERAGE(F2:F46)</f>
        <v>2.667749770396325</v>
      </c>
      <c r="G47" s="71"/>
      <c r="H47" s="71"/>
      <c r="I47" s="71"/>
      <c r="J47" s="71"/>
      <c r="K47" s="71"/>
      <c r="L47" s="71"/>
      <c r="M47" s="71"/>
      <c r="N47" s="71"/>
      <c r="O47" s="57"/>
      <c r="P47" s="71"/>
      <c r="Q47" s="71"/>
      <c r="R47" s="71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 s="73"/>
    </row>
    <row r="48" spans="3:13" ht="13.5" customHeight="1">
      <c r="C48" s="9"/>
      <c r="L48" s="9"/>
      <c r="M48" s="9"/>
    </row>
    <row r="49" spans="12:13" ht="14.25" customHeight="1">
      <c r="L49" s="9"/>
      <c r="M49" s="9"/>
    </row>
    <row r="50" spans="2:38" ht="14.25" customHeight="1">
      <c r="B50" s="10"/>
      <c r="D50" s="10"/>
      <c r="E50" s="10"/>
      <c r="F50" s="10"/>
      <c r="L50" s="9"/>
      <c r="M50" s="9"/>
      <c r="AK50" s="63"/>
      <c r="AL50" s="63"/>
    </row>
    <row r="51" spans="2:13" ht="14.25" customHeight="1">
      <c r="B51" s="10"/>
      <c r="D51" s="10"/>
      <c r="E51" s="10"/>
      <c r="F51" s="10"/>
      <c r="L51" s="9"/>
      <c r="M51" s="9"/>
    </row>
    <row r="52" spans="2:13" ht="14.25" customHeight="1">
      <c r="B52" s="11"/>
      <c r="D52" s="12"/>
      <c r="L52" s="9"/>
      <c r="M52" s="9"/>
    </row>
    <row r="53" spans="2:13" ht="14.25" customHeight="1">
      <c r="B53" s="11"/>
      <c r="D53" s="12"/>
      <c r="L53" s="9"/>
      <c r="M53" s="9"/>
    </row>
    <row r="54" ht="14.25" customHeight="1"/>
    <row r="55" ht="14.25" customHeight="1"/>
    <row r="101" ht="23.25">
      <c r="C101" s="10"/>
    </row>
    <row r="102" ht="23.25">
      <c r="C102" s="10"/>
    </row>
    <row r="103" ht="19.5">
      <c r="C103" s="11"/>
    </row>
    <row r="104" ht="19.5">
      <c r="C104" s="11"/>
    </row>
  </sheetData>
  <sheetProtection/>
  <printOptions horizontalCentered="1" verticalCentered="1"/>
  <pageMargins left="0" right="0" top="0.8659722222222221" bottom="0" header="0.5118055555555555" footer="0.5118055555555555"/>
  <pageSetup horizontalDpi="300" verticalDpi="300" orientation="landscape" pageOrder="overThenDown" paperSize="9" scale="190" r:id="rId1"/>
  <headerFooter alignWithMargins="0">
    <oddHeader>&amp;CJOENSUUN BRIDGEKERHON KAUDEN 2011-2012 KAUSITILANNE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D10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7" width="7.00390625" style="0" bestFit="1" customWidth="1"/>
    <col min="8" max="11" width="6.140625" style="0" bestFit="1" customWidth="1"/>
    <col min="12" max="13" width="7.00390625" style="0" bestFit="1" customWidth="1"/>
    <col min="14" max="14" width="7.00390625" style="1" bestFit="1" customWidth="1"/>
    <col min="15" max="15" width="7.00390625" style="0" bestFit="1" customWidth="1"/>
    <col min="16" max="16" width="6.140625" style="0" bestFit="1" customWidth="1"/>
    <col min="17" max="19" width="7.00390625" style="0" bestFit="1" customWidth="1"/>
    <col min="20" max="20" width="6.140625" style="0" bestFit="1" customWidth="1"/>
    <col min="21" max="24" width="7.00390625" style="0" bestFit="1" customWidth="1"/>
    <col min="25" max="25" width="5.28125" style="0" bestFit="1" customWidth="1"/>
    <col min="26" max="28" width="6.140625" style="0" bestFit="1" customWidth="1"/>
    <col min="29" max="29" width="5.28125" style="0" bestFit="1" customWidth="1"/>
    <col min="30" max="32" width="6.140625" style="0" bestFit="1" customWidth="1"/>
    <col min="33" max="33" width="5.28125" style="0" bestFit="1" customWidth="1"/>
    <col min="34" max="36" width="6.140625" style="0" bestFit="1" customWidth="1"/>
    <col min="37" max="37" width="5.28125" style="0" bestFit="1" customWidth="1"/>
    <col min="38" max="39" width="6.140625" style="0" bestFit="1" customWidth="1"/>
    <col min="40" max="40" width="5.28125" style="0" bestFit="1" customWidth="1"/>
    <col min="41" max="43" width="6.140625" style="0" bestFit="1" customWidth="1"/>
  </cols>
  <sheetData>
    <row r="1" spans="1:82" ht="15.75" customHeight="1">
      <c r="A1" s="238" t="s">
        <v>0</v>
      </c>
      <c r="B1" s="239" t="s">
        <v>1</v>
      </c>
      <c r="C1" s="238" t="s">
        <v>2</v>
      </c>
      <c r="D1" s="239" t="s">
        <v>3</v>
      </c>
      <c r="E1" s="239" t="s">
        <v>4</v>
      </c>
      <c r="F1" s="239" t="s">
        <v>5</v>
      </c>
      <c r="G1" s="77">
        <v>40791</v>
      </c>
      <c r="H1" s="23">
        <v>40798</v>
      </c>
      <c r="I1" s="23">
        <v>40805</v>
      </c>
      <c r="J1" s="23">
        <v>40812</v>
      </c>
      <c r="K1" s="23">
        <v>40819</v>
      </c>
      <c r="L1" s="23">
        <v>40826</v>
      </c>
      <c r="M1" s="23">
        <v>40833</v>
      </c>
      <c r="N1" s="23">
        <v>40840</v>
      </c>
      <c r="O1" s="23">
        <v>40847</v>
      </c>
      <c r="P1" s="23">
        <v>40854</v>
      </c>
      <c r="Q1" s="23">
        <v>40861</v>
      </c>
      <c r="R1" s="23">
        <v>40868</v>
      </c>
      <c r="S1" s="23">
        <v>40875</v>
      </c>
      <c r="T1" s="23">
        <v>40882</v>
      </c>
      <c r="U1" s="23">
        <v>40889</v>
      </c>
      <c r="V1" s="23">
        <v>40896</v>
      </c>
      <c r="W1" s="23">
        <v>40903</v>
      </c>
      <c r="X1" s="77">
        <v>40910</v>
      </c>
      <c r="Y1" s="23">
        <v>40917</v>
      </c>
      <c r="Z1" s="23">
        <v>40924</v>
      </c>
      <c r="AA1" s="23">
        <v>40931</v>
      </c>
      <c r="AB1" s="23">
        <v>40938</v>
      </c>
      <c r="AC1" s="23">
        <v>40945</v>
      </c>
      <c r="AD1" s="23">
        <v>40952</v>
      </c>
      <c r="AE1" s="23">
        <v>40959</v>
      </c>
      <c r="AF1" s="23">
        <v>40966</v>
      </c>
      <c r="AG1" s="23">
        <v>40973</v>
      </c>
      <c r="AH1" s="23">
        <v>40980</v>
      </c>
      <c r="AI1" s="23">
        <v>40987</v>
      </c>
      <c r="AJ1" s="23">
        <v>40994</v>
      </c>
      <c r="AK1" s="58">
        <v>41001</v>
      </c>
      <c r="AL1" s="240">
        <v>41015</v>
      </c>
      <c r="AM1" s="59"/>
      <c r="AN1" s="59"/>
      <c r="AO1" s="59"/>
      <c r="AP1" s="59"/>
      <c r="AQ1" s="59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39" ht="14.25" customHeight="1">
      <c r="A2" s="237">
        <v>1</v>
      </c>
      <c r="B2" s="21" t="s">
        <v>6</v>
      </c>
      <c r="C2" s="61">
        <f aca="true" t="shared" si="0" ref="C2:C46">SUM(G2:AL2)</f>
        <v>71.84999999999998</v>
      </c>
      <c r="D2" s="237">
        <v>13</v>
      </c>
      <c r="E2" s="237">
        <f>COUNT(G2:AM2)</f>
        <v>27</v>
      </c>
      <c r="F2" s="57">
        <f aca="true" t="shared" si="1" ref="F2:F46">IF(ISNUMBER(AVERAGE(G2:AM2)),AVERAGE(G2:AM2),"ei käynyt")</f>
        <v>2.6611111111111105</v>
      </c>
      <c r="G2" s="57">
        <v>3.85</v>
      </c>
      <c r="H2" s="61">
        <v>3.85</v>
      </c>
      <c r="I2" s="61">
        <v>3.3</v>
      </c>
      <c r="J2" s="61">
        <v>3.3</v>
      </c>
      <c r="K2" s="61">
        <v>1</v>
      </c>
      <c r="L2" s="57"/>
      <c r="M2" s="57">
        <v>3.8</v>
      </c>
      <c r="N2" s="61">
        <v>1.49</v>
      </c>
      <c r="O2" s="57">
        <v>3.27</v>
      </c>
      <c r="P2" s="61">
        <v>1.96</v>
      </c>
      <c r="Q2" s="61">
        <v>2.75</v>
      </c>
      <c r="R2" s="61">
        <v>3.85</v>
      </c>
      <c r="S2" s="21"/>
      <c r="T2" s="57"/>
      <c r="U2" s="57">
        <v>2.36</v>
      </c>
      <c r="V2" s="61">
        <v>3.3</v>
      </c>
      <c r="W2" s="57"/>
      <c r="X2" s="61">
        <v>2.22</v>
      </c>
      <c r="Y2" s="57">
        <v>2.9</v>
      </c>
      <c r="Z2" s="61">
        <v>1.96</v>
      </c>
      <c r="AA2" s="61">
        <v>2.75</v>
      </c>
      <c r="AB2" s="61">
        <v>3.3</v>
      </c>
      <c r="AC2" s="61">
        <v>1.4</v>
      </c>
      <c r="AD2" s="61">
        <v>2.75</v>
      </c>
      <c r="AE2" s="57"/>
      <c r="AF2" s="61">
        <v>1.4</v>
      </c>
      <c r="AG2" s="61">
        <v>2.22</v>
      </c>
      <c r="AH2" s="57">
        <v>2.9</v>
      </c>
      <c r="AI2" s="61">
        <v>3.3</v>
      </c>
      <c r="AJ2" s="61">
        <v>1.96</v>
      </c>
      <c r="AK2" s="61">
        <v>1.96</v>
      </c>
      <c r="AL2" s="61">
        <v>2.75</v>
      </c>
      <c r="AM2" s="1"/>
    </row>
    <row r="3" spans="1:39" ht="14.25" customHeight="1">
      <c r="A3" s="237">
        <v>2</v>
      </c>
      <c r="B3" s="21" t="s">
        <v>8</v>
      </c>
      <c r="C3" s="61">
        <f t="shared" si="0"/>
        <v>48.470000000000006</v>
      </c>
      <c r="D3" s="237">
        <v>19</v>
      </c>
      <c r="E3" s="237">
        <f aca="true" t="shared" si="2" ref="E3:E10">COUNT(G3:AM3)</f>
        <v>23</v>
      </c>
      <c r="F3" s="57">
        <f t="shared" si="1"/>
        <v>2.1073913043478263</v>
      </c>
      <c r="G3" s="57">
        <v>2.75</v>
      </c>
      <c r="H3" s="61">
        <v>1.96</v>
      </c>
      <c r="I3" s="61">
        <v>1</v>
      </c>
      <c r="J3" s="61"/>
      <c r="K3" s="61"/>
      <c r="L3" s="57"/>
      <c r="M3" s="57">
        <v>1.7</v>
      </c>
      <c r="N3" s="57"/>
      <c r="O3" s="57">
        <v>1</v>
      </c>
      <c r="P3" s="57"/>
      <c r="Q3" s="57"/>
      <c r="R3" s="61">
        <v>1.96</v>
      </c>
      <c r="S3" s="21"/>
      <c r="T3" s="57"/>
      <c r="U3" s="61">
        <v>1.4</v>
      </c>
      <c r="V3" s="61">
        <v>2.22</v>
      </c>
      <c r="W3" s="57"/>
      <c r="X3" s="61">
        <v>3.3</v>
      </c>
      <c r="Y3" s="57">
        <v>1.7</v>
      </c>
      <c r="Z3" s="61">
        <v>1.4</v>
      </c>
      <c r="AA3" s="61">
        <v>3.85</v>
      </c>
      <c r="AB3" s="57">
        <v>1</v>
      </c>
      <c r="AC3" s="61">
        <v>3.85</v>
      </c>
      <c r="AD3" s="61">
        <v>3.85</v>
      </c>
      <c r="AE3" s="57">
        <v>1</v>
      </c>
      <c r="AF3" s="61">
        <v>2.75</v>
      </c>
      <c r="AG3" s="61">
        <v>1.49</v>
      </c>
      <c r="AH3" s="57">
        <v>5</v>
      </c>
      <c r="AI3" s="61">
        <v>1.49</v>
      </c>
      <c r="AJ3" s="57">
        <v>1</v>
      </c>
      <c r="AK3" s="61">
        <v>1.4</v>
      </c>
      <c r="AL3" s="61">
        <v>1.4</v>
      </c>
      <c r="AM3" s="1"/>
    </row>
    <row r="4" spans="1:39" ht="14.25" customHeight="1">
      <c r="A4" s="237">
        <v>3</v>
      </c>
      <c r="B4" s="21" t="s">
        <v>10</v>
      </c>
      <c r="C4" s="61">
        <f t="shared" si="0"/>
        <v>48.239999999999995</v>
      </c>
      <c r="D4" s="237">
        <v>8</v>
      </c>
      <c r="E4" s="237">
        <f t="shared" si="2"/>
        <v>25</v>
      </c>
      <c r="F4" s="57">
        <f t="shared" si="1"/>
        <v>1.9295999999999998</v>
      </c>
      <c r="G4" s="57">
        <v>1.4</v>
      </c>
      <c r="H4" s="61">
        <v>1.4</v>
      </c>
      <c r="I4" s="61">
        <v>2.22</v>
      </c>
      <c r="J4" s="61"/>
      <c r="K4" s="61"/>
      <c r="L4" s="57"/>
      <c r="M4" s="57">
        <v>1.31</v>
      </c>
      <c r="N4" s="61">
        <v>3.3</v>
      </c>
      <c r="O4" s="57">
        <v>1.81</v>
      </c>
      <c r="P4" s="61">
        <v>3.85</v>
      </c>
      <c r="Q4" s="61">
        <v>1</v>
      </c>
      <c r="R4" s="61">
        <v>1.4</v>
      </c>
      <c r="S4" s="21"/>
      <c r="T4" s="57"/>
      <c r="U4" s="57">
        <v>2.36</v>
      </c>
      <c r="V4" s="57">
        <v>1</v>
      </c>
      <c r="W4" s="57"/>
      <c r="X4" s="57">
        <v>1</v>
      </c>
      <c r="Y4" s="57">
        <v>1.7</v>
      </c>
      <c r="Z4" s="61">
        <v>2.75</v>
      </c>
      <c r="AA4" s="61">
        <v>1.4</v>
      </c>
      <c r="AB4" s="57"/>
      <c r="AC4" s="57">
        <v>1</v>
      </c>
      <c r="AD4" s="61">
        <v>1.4</v>
      </c>
      <c r="AE4" s="61">
        <v>2.22</v>
      </c>
      <c r="AF4" s="57">
        <v>1</v>
      </c>
      <c r="AG4" s="57">
        <v>1</v>
      </c>
      <c r="AH4" s="57">
        <v>5</v>
      </c>
      <c r="AI4" s="61">
        <v>2.22</v>
      </c>
      <c r="AJ4" s="61">
        <v>2.75</v>
      </c>
      <c r="AK4" s="61">
        <v>2.75</v>
      </c>
      <c r="AL4" s="57">
        <v>1</v>
      </c>
      <c r="AM4" s="1"/>
    </row>
    <row r="5" spans="1:39" ht="14.25" customHeight="1">
      <c r="A5" s="237">
        <v>4</v>
      </c>
      <c r="B5" s="21" t="s">
        <v>50</v>
      </c>
      <c r="C5" s="61">
        <f t="shared" si="0"/>
        <v>45.50000000000001</v>
      </c>
      <c r="D5" s="237">
        <v>23</v>
      </c>
      <c r="E5" s="237">
        <f t="shared" si="2"/>
        <v>19</v>
      </c>
      <c r="F5" s="57">
        <f t="shared" si="1"/>
        <v>2.3947368421052637</v>
      </c>
      <c r="G5" s="61"/>
      <c r="H5" s="61"/>
      <c r="I5" s="61"/>
      <c r="J5" s="61"/>
      <c r="K5" s="61">
        <v>2.75</v>
      </c>
      <c r="L5" s="57"/>
      <c r="M5" s="57">
        <v>2.22</v>
      </c>
      <c r="N5" s="57"/>
      <c r="O5" s="57">
        <v>1.34</v>
      </c>
      <c r="P5" s="61">
        <v>1.4</v>
      </c>
      <c r="Q5" s="61">
        <v>1.4</v>
      </c>
      <c r="R5" s="61">
        <v>2.75</v>
      </c>
      <c r="S5" s="21"/>
      <c r="T5" s="57"/>
      <c r="U5" s="57">
        <v>1</v>
      </c>
      <c r="V5" s="57"/>
      <c r="W5" s="57"/>
      <c r="X5" s="57"/>
      <c r="Y5" s="57">
        <v>5</v>
      </c>
      <c r="Z5" s="61">
        <v>1</v>
      </c>
      <c r="AA5" s="57">
        <v>1</v>
      </c>
      <c r="AB5" s="61">
        <v>1.49</v>
      </c>
      <c r="AC5" s="61">
        <v>2.75</v>
      </c>
      <c r="AD5" s="57">
        <v>1</v>
      </c>
      <c r="AE5" s="61">
        <v>3.3</v>
      </c>
      <c r="AF5" s="61">
        <v>3.85</v>
      </c>
      <c r="AG5" s="57"/>
      <c r="AH5" s="57">
        <v>1.7</v>
      </c>
      <c r="AI5" s="57"/>
      <c r="AJ5" s="61">
        <v>3.85</v>
      </c>
      <c r="AK5" s="61">
        <v>3.85</v>
      </c>
      <c r="AL5" s="61">
        <v>3.85</v>
      </c>
      <c r="AM5" s="1"/>
    </row>
    <row r="6" spans="1:39" ht="14.25" customHeight="1">
      <c r="A6" s="237">
        <v>5</v>
      </c>
      <c r="B6" s="21" t="s">
        <v>9</v>
      </c>
      <c r="C6" s="61">
        <f t="shared" si="0"/>
        <v>44.26</v>
      </c>
      <c r="D6" s="237">
        <v>1</v>
      </c>
      <c r="E6" s="237">
        <f t="shared" si="2"/>
        <v>25</v>
      </c>
      <c r="F6" s="57">
        <f t="shared" si="1"/>
        <v>1.7704</v>
      </c>
      <c r="G6" s="57">
        <v>1.96</v>
      </c>
      <c r="H6" s="61">
        <v>2.75</v>
      </c>
      <c r="I6" s="61"/>
      <c r="J6" s="61">
        <v>1.49</v>
      </c>
      <c r="K6" s="61">
        <v>1.96</v>
      </c>
      <c r="L6" s="57"/>
      <c r="M6" s="57">
        <v>1</v>
      </c>
      <c r="N6" s="57">
        <v>1</v>
      </c>
      <c r="O6" s="57">
        <v>4.4</v>
      </c>
      <c r="P6" s="57">
        <v>1</v>
      </c>
      <c r="Q6" s="61">
        <v>1.96</v>
      </c>
      <c r="R6" s="57">
        <v>1</v>
      </c>
      <c r="S6" s="21"/>
      <c r="T6" s="57"/>
      <c r="U6" s="61">
        <v>3.85</v>
      </c>
      <c r="V6" s="61">
        <v>1.49</v>
      </c>
      <c r="W6" s="57"/>
      <c r="X6" s="61">
        <v>1.49</v>
      </c>
      <c r="Y6" s="57">
        <v>1</v>
      </c>
      <c r="Z6" s="57"/>
      <c r="AA6" s="61">
        <v>1.96</v>
      </c>
      <c r="AB6" s="61">
        <v>2.22</v>
      </c>
      <c r="AC6" s="61">
        <v>1.96</v>
      </c>
      <c r="AD6" s="61">
        <v>1.96</v>
      </c>
      <c r="AE6" s="61">
        <v>1.49</v>
      </c>
      <c r="AF6" s="61">
        <v>1.96</v>
      </c>
      <c r="AG6" s="57"/>
      <c r="AH6" s="57">
        <v>1</v>
      </c>
      <c r="AI6" s="57">
        <v>1</v>
      </c>
      <c r="AJ6" s="61">
        <v>1.4</v>
      </c>
      <c r="AK6" s="57">
        <v>1</v>
      </c>
      <c r="AL6" s="61">
        <v>1.96</v>
      </c>
      <c r="AM6" s="1"/>
    </row>
    <row r="7" spans="1:38" ht="14.25" customHeight="1">
      <c r="A7" s="237">
        <v>6</v>
      </c>
      <c r="B7" s="21" t="s">
        <v>7</v>
      </c>
      <c r="C7" s="61">
        <f t="shared" si="0"/>
        <v>19.54</v>
      </c>
      <c r="D7" s="237">
        <v>1</v>
      </c>
      <c r="E7" s="237">
        <f t="shared" si="2"/>
        <v>9</v>
      </c>
      <c r="F7" s="57">
        <f t="shared" si="1"/>
        <v>2.171111111111111</v>
      </c>
      <c r="G7" s="57">
        <v>1</v>
      </c>
      <c r="H7" s="61">
        <v>1</v>
      </c>
      <c r="I7" s="61">
        <v>1.49</v>
      </c>
      <c r="J7" s="61">
        <v>1</v>
      </c>
      <c r="K7" s="61">
        <v>3.85</v>
      </c>
      <c r="L7" s="57"/>
      <c r="M7" s="57"/>
      <c r="N7" s="57"/>
      <c r="O7" s="57"/>
      <c r="P7" s="61">
        <v>2.75</v>
      </c>
      <c r="Q7" s="61">
        <v>3.85</v>
      </c>
      <c r="R7" s="57"/>
      <c r="S7" s="21"/>
      <c r="T7" s="57"/>
      <c r="U7" s="57"/>
      <c r="V7" s="57"/>
      <c r="W7" s="57"/>
      <c r="X7" s="57"/>
      <c r="Y7" s="57">
        <v>2.9</v>
      </c>
      <c r="Z7" s="57"/>
      <c r="AA7" s="57"/>
      <c r="AB7" s="57"/>
      <c r="AC7" s="57"/>
      <c r="AD7" s="57"/>
      <c r="AE7" s="57"/>
      <c r="AF7" s="57"/>
      <c r="AG7" s="57"/>
      <c r="AH7" s="57">
        <v>1.7</v>
      </c>
      <c r="AI7" s="57"/>
      <c r="AJ7" s="57"/>
      <c r="AK7" s="57"/>
      <c r="AL7" s="21"/>
    </row>
    <row r="8" spans="1:38" ht="14.25" customHeight="1">
      <c r="A8" s="237">
        <v>7</v>
      </c>
      <c r="B8" s="21" t="s">
        <v>12</v>
      </c>
      <c r="C8" s="61">
        <f t="shared" si="0"/>
        <v>17.22</v>
      </c>
      <c r="D8" s="237">
        <v>8</v>
      </c>
      <c r="E8" s="237">
        <f t="shared" si="2"/>
        <v>5</v>
      </c>
      <c r="F8" s="57">
        <f t="shared" si="1"/>
        <v>3.444</v>
      </c>
      <c r="G8" s="127"/>
      <c r="H8" s="61"/>
      <c r="I8" s="61"/>
      <c r="J8" s="61"/>
      <c r="K8" s="61"/>
      <c r="L8" s="57"/>
      <c r="M8" s="57">
        <v>4.95</v>
      </c>
      <c r="N8" s="61">
        <v>2.22</v>
      </c>
      <c r="O8" s="57"/>
      <c r="P8" s="57"/>
      <c r="Q8" s="127"/>
      <c r="R8" s="127"/>
      <c r="S8" s="127"/>
      <c r="T8" s="127"/>
      <c r="U8" s="127"/>
      <c r="V8" s="57"/>
      <c r="W8" s="57"/>
      <c r="X8" s="57"/>
      <c r="Y8" s="57"/>
      <c r="Z8" s="61">
        <v>3.85</v>
      </c>
      <c r="AA8" s="57"/>
      <c r="AB8" s="57"/>
      <c r="AC8" s="57"/>
      <c r="AD8" s="57"/>
      <c r="AE8" s="57"/>
      <c r="AF8" s="57"/>
      <c r="AG8" s="61">
        <v>3.3</v>
      </c>
      <c r="AH8" s="57">
        <v>2.9</v>
      </c>
      <c r="AI8" s="57"/>
      <c r="AJ8" s="57"/>
      <c r="AK8" s="57"/>
      <c r="AL8" s="21"/>
    </row>
    <row r="9" spans="1:38" ht="14.25" customHeight="1">
      <c r="A9" s="237">
        <v>8</v>
      </c>
      <c r="B9" s="21" t="s">
        <v>11</v>
      </c>
      <c r="C9" s="61">
        <f t="shared" si="0"/>
        <v>8.52</v>
      </c>
      <c r="D9" s="237"/>
      <c r="E9" s="237">
        <f t="shared" si="2"/>
        <v>5</v>
      </c>
      <c r="F9" s="57">
        <f t="shared" si="1"/>
        <v>1.704</v>
      </c>
      <c r="G9" s="57"/>
      <c r="H9" s="61"/>
      <c r="I9" s="61"/>
      <c r="J9" s="61">
        <v>2.22</v>
      </c>
      <c r="K9" s="61">
        <v>1.4</v>
      </c>
      <c r="L9" s="57"/>
      <c r="M9" s="57">
        <v>2.9</v>
      </c>
      <c r="N9" s="57"/>
      <c r="O9" s="57"/>
      <c r="P9" s="127"/>
      <c r="Q9" s="127"/>
      <c r="R9" s="127"/>
      <c r="S9" s="127"/>
      <c r="T9" s="127"/>
      <c r="U9" s="127"/>
      <c r="V9" s="127"/>
      <c r="W9" s="127"/>
      <c r="X9" s="57"/>
      <c r="Y9" s="57">
        <v>1</v>
      </c>
      <c r="Z9" s="57"/>
      <c r="AA9" s="57"/>
      <c r="AB9" s="57"/>
      <c r="AC9" s="57"/>
      <c r="AD9" s="57"/>
      <c r="AE9" s="57"/>
      <c r="AF9" s="57"/>
      <c r="AG9" s="57"/>
      <c r="AH9" s="57">
        <v>1</v>
      </c>
      <c r="AI9" s="57"/>
      <c r="AJ9" s="57"/>
      <c r="AK9" s="57"/>
      <c r="AL9" s="21"/>
    </row>
    <row r="10" spans="1:38" ht="14.25" customHeight="1">
      <c r="A10" s="237">
        <v>9</v>
      </c>
      <c r="B10" s="21" t="s">
        <v>51</v>
      </c>
      <c r="C10" s="61">
        <f t="shared" si="0"/>
        <v>7.43</v>
      </c>
      <c r="D10" s="237">
        <v>3</v>
      </c>
      <c r="E10" s="237">
        <f t="shared" si="2"/>
        <v>2</v>
      </c>
      <c r="F10" s="57">
        <f t="shared" si="1"/>
        <v>3.715</v>
      </c>
      <c r="G10" s="61"/>
      <c r="H10" s="61"/>
      <c r="I10" s="61"/>
      <c r="J10" s="61"/>
      <c r="K10" s="61"/>
      <c r="L10" s="57"/>
      <c r="M10" s="57"/>
      <c r="N10" s="57"/>
      <c r="O10" s="57">
        <v>2.43</v>
      </c>
      <c r="P10" s="127"/>
      <c r="Q10" s="127"/>
      <c r="R10" s="127"/>
      <c r="S10" s="127"/>
      <c r="T10" s="127"/>
      <c r="U10" s="127"/>
      <c r="V10" s="57"/>
      <c r="W10" s="57"/>
      <c r="X10" s="57"/>
      <c r="Y10" s="57">
        <v>5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21"/>
    </row>
    <row r="11" spans="1:38" ht="14.25" customHeight="1" hidden="1">
      <c r="A11" s="237">
        <v>10</v>
      </c>
      <c r="B11" s="21" t="s">
        <v>14</v>
      </c>
      <c r="C11" s="61">
        <f t="shared" si="0"/>
        <v>0</v>
      </c>
      <c r="D11" s="237"/>
      <c r="E11" s="237">
        <f aca="true" t="shared" si="3" ref="E11:E46">COUNT(G11:AK11)</f>
        <v>0</v>
      </c>
      <c r="F11" s="57" t="str">
        <f t="shared" si="1"/>
        <v>ei käynyt</v>
      </c>
      <c r="G11" s="57"/>
      <c r="H11" s="61"/>
      <c r="I11" s="61"/>
      <c r="J11" s="61"/>
      <c r="K11" s="61"/>
      <c r="L11" s="57"/>
      <c r="M11" s="57"/>
      <c r="N11" s="57"/>
      <c r="O11" s="57"/>
      <c r="P11" s="127"/>
      <c r="Q11" s="127"/>
      <c r="R11" s="127"/>
      <c r="S11" s="127"/>
      <c r="T11" s="127"/>
      <c r="U11" s="12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21"/>
    </row>
    <row r="12" spans="1:38" ht="14.25" customHeight="1" hidden="1">
      <c r="A12" s="21">
        <v>11</v>
      </c>
      <c r="B12" s="21" t="s">
        <v>15</v>
      </c>
      <c r="C12" s="61">
        <f t="shared" si="0"/>
        <v>0</v>
      </c>
      <c r="D12" s="237"/>
      <c r="E12" s="237">
        <f t="shared" si="3"/>
        <v>0</v>
      </c>
      <c r="F12" s="57" t="str">
        <f t="shared" si="1"/>
        <v>ei käynyt</v>
      </c>
      <c r="G12" s="61"/>
      <c r="H12" s="61"/>
      <c r="I12" s="61"/>
      <c r="J12" s="61"/>
      <c r="K12" s="61"/>
      <c r="L12" s="57"/>
      <c r="M12" s="57"/>
      <c r="N12" s="57"/>
      <c r="O12" s="57"/>
      <c r="P12" s="127"/>
      <c r="Q12" s="127"/>
      <c r="R12" s="127"/>
      <c r="S12" s="127"/>
      <c r="T12" s="127"/>
      <c r="U12" s="12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21"/>
    </row>
    <row r="13" spans="1:38" ht="14.25" customHeight="1" hidden="1">
      <c r="A13" s="21">
        <v>12</v>
      </c>
      <c r="B13" s="21" t="s">
        <v>20</v>
      </c>
      <c r="C13" s="61">
        <f t="shared" si="0"/>
        <v>0</v>
      </c>
      <c r="D13" s="237"/>
      <c r="E13" s="237">
        <f t="shared" si="3"/>
        <v>0</v>
      </c>
      <c r="F13" s="57" t="str">
        <f t="shared" si="1"/>
        <v>ei käynyt</v>
      </c>
      <c r="G13" s="61"/>
      <c r="H13" s="61"/>
      <c r="I13" s="61"/>
      <c r="J13" s="61"/>
      <c r="K13" s="61"/>
      <c r="L13" s="57"/>
      <c r="M13" s="57"/>
      <c r="N13" s="57"/>
      <c r="O13" s="57"/>
      <c r="P13" s="127"/>
      <c r="Q13" s="127"/>
      <c r="R13" s="127"/>
      <c r="S13" s="127"/>
      <c r="T13" s="127"/>
      <c r="U13" s="12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21"/>
    </row>
    <row r="14" spans="1:38" ht="14.25" customHeight="1" hidden="1">
      <c r="A14" s="21">
        <v>13</v>
      </c>
      <c r="B14" s="21" t="s">
        <v>49</v>
      </c>
      <c r="C14" s="61">
        <f t="shared" si="0"/>
        <v>0</v>
      </c>
      <c r="D14" s="237"/>
      <c r="E14" s="237">
        <f t="shared" si="3"/>
        <v>0</v>
      </c>
      <c r="F14" s="57" t="str">
        <f t="shared" si="1"/>
        <v>ei käynyt</v>
      </c>
      <c r="G14" s="61"/>
      <c r="H14" s="61"/>
      <c r="I14" s="61"/>
      <c r="J14" s="61"/>
      <c r="K14" s="61"/>
      <c r="L14" s="57"/>
      <c r="M14" s="57"/>
      <c r="N14" s="57"/>
      <c r="O14" s="57"/>
      <c r="P14" s="127"/>
      <c r="Q14" s="127"/>
      <c r="R14" s="127"/>
      <c r="S14" s="127"/>
      <c r="T14" s="127"/>
      <c r="U14" s="12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21"/>
    </row>
    <row r="15" spans="1:38" ht="14.25" customHeight="1" hidden="1">
      <c r="A15" s="21">
        <v>14</v>
      </c>
      <c r="B15" s="21" t="s">
        <v>26</v>
      </c>
      <c r="C15" s="61">
        <f t="shared" si="0"/>
        <v>0</v>
      </c>
      <c r="D15" s="237"/>
      <c r="E15" s="237">
        <f t="shared" si="3"/>
        <v>0</v>
      </c>
      <c r="F15" s="57" t="str">
        <f t="shared" si="1"/>
        <v>ei käynyt</v>
      </c>
      <c r="G15" s="61"/>
      <c r="H15" s="61"/>
      <c r="I15" s="61"/>
      <c r="J15" s="61"/>
      <c r="K15" s="61"/>
      <c r="L15" s="57"/>
      <c r="M15" s="57"/>
      <c r="N15" s="57"/>
      <c r="O15" s="57"/>
      <c r="P15" s="127"/>
      <c r="Q15" s="127"/>
      <c r="R15" s="127"/>
      <c r="S15" s="127"/>
      <c r="T15" s="127"/>
      <c r="U15" s="12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21"/>
    </row>
    <row r="16" spans="1:38" ht="14.25" customHeight="1" hidden="1">
      <c r="A16" s="21">
        <v>15</v>
      </c>
      <c r="B16" s="21" t="s">
        <v>27</v>
      </c>
      <c r="C16" s="61">
        <f t="shared" si="0"/>
        <v>0</v>
      </c>
      <c r="D16" s="237"/>
      <c r="E16" s="237">
        <f t="shared" si="3"/>
        <v>0</v>
      </c>
      <c r="F16" s="57" t="str">
        <f t="shared" si="1"/>
        <v>ei käynyt</v>
      </c>
      <c r="G16" s="61"/>
      <c r="H16" s="61"/>
      <c r="I16" s="61"/>
      <c r="J16" s="61"/>
      <c r="K16" s="61"/>
      <c r="L16" s="57"/>
      <c r="M16" s="57"/>
      <c r="N16" s="57"/>
      <c r="O16" s="57"/>
      <c r="P16" s="127"/>
      <c r="Q16" s="127"/>
      <c r="R16" s="127"/>
      <c r="S16" s="127"/>
      <c r="T16" s="127"/>
      <c r="U16" s="12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21"/>
    </row>
    <row r="17" spans="1:38" ht="14.25" customHeight="1" hidden="1">
      <c r="A17" s="21">
        <v>17</v>
      </c>
      <c r="B17" s="21" t="s">
        <v>13</v>
      </c>
      <c r="C17" s="61">
        <f t="shared" si="0"/>
        <v>0</v>
      </c>
      <c r="D17" s="237"/>
      <c r="E17" s="237">
        <f t="shared" si="3"/>
        <v>0</v>
      </c>
      <c r="F17" s="57" t="str">
        <f t="shared" si="1"/>
        <v>ei käynyt</v>
      </c>
      <c r="G17" s="61"/>
      <c r="H17" s="61"/>
      <c r="I17" s="61"/>
      <c r="J17" s="61"/>
      <c r="K17" s="61"/>
      <c r="L17" s="57"/>
      <c r="M17" s="57"/>
      <c r="N17" s="57"/>
      <c r="O17" s="57"/>
      <c r="P17" s="127"/>
      <c r="Q17" s="127"/>
      <c r="R17" s="127"/>
      <c r="S17" s="127"/>
      <c r="T17" s="127"/>
      <c r="U17" s="12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21"/>
    </row>
    <row r="18" spans="1:38" ht="14.25" customHeight="1" hidden="1">
      <c r="A18" s="21">
        <v>18</v>
      </c>
      <c r="B18" s="21" t="s">
        <v>28</v>
      </c>
      <c r="C18" s="61">
        <f t="shared" si="0"/>
        <v>0</v>
      </c>
      <c r="D18" s="237"/>
      <c r="E18" s="237">
        <f t="shared" si="3"/>
        <v>0</v>
      </c>
      <c r="F18" s="57" t="str">
        <f t="shared" si="1"/>
        <v>ei käynyt</v>
      </c>
      <c r="G18" s="61"/>
      <c r="H18" s="61"/>
      <c r="I18" s="61"/>
      <c r="J18" s="61"/>
      <c r="K18" s="61"/>
      <c r="L18" s="57"/>
      <c r="M18" s="57"/>
      <c r="N18" s="57"/>
      <c r="O18" s="57"/>
      <c r="P18" s="127"/>
      <c r="Q18" s="127"/>
      <c r="R18" s="127"/>
      <c r="S18" s="127"/>
      <c r="T18" s="127"/>
      <c r="U18" s="12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21"/>
    </row>
    <row r="19" spans="1:38" ht="14.25" customHeight="1" hidden="1">
      <c r="A19" s="21">
        <v>19</v>
      </c>
      <c r="B19" s="21" t="s">
        <v>29</v>
      </c>
      <c r="C19" s="61">
        <f t="shared" si="0"/>
        <v>0</v>
      </c>
      <c r="D19" s="237"/>
      <c r="E19" s="237">
        <f t="shared" si="3"/>
        <v>0</v>
      </c>
      <c r="F19" s="57" t="str">
        <f t="shared" si="1"/>
        <v>ei käynyt</v>
      </c>
      <c r="G19" s="61"/>
      <c r="H19" s="61"/>
      <c r="I19" s="61"/>
      <c r="J19" s="61"/>
      <c r="K19" s="61"/>
      <c r="L19" s="57"/>
      <c r="M19" s="57"/>
      <c r="N19" s="57"/>
      <c r="O19" s="57"/>
      <c r="P19" s="127"/>
      <c r="Q19" s="127"/>
      <c r="R19" s="127"/>
      <c r="S19" s="127"/>
      <c r="T19" s="127"/>
      <c r="U19" s="12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21"/>
    </row>
    <row r="20" spans="1:38" ht="14.25" customHeight="1" hidden="1">
      <c r="A20" s="21">
        <v>20</v>
      </c>
      <c r="B20" s="21" t="s">
        <v>16</v>
      </c>
      <c r="C20" s="61">
        <f t="shared" si="0"/>
        <v>0</v>
      </c>
      <c r="D20" s="237"/>
      <c r="E20" s="237">
        <f t="shared" si="3"/>
        <v>0</v>
      </c>
      <c r="F20" s="57" t="str">
        <f t="shared" si="1"/>
        <v>ei käynyt</v>
      </c>
      <c r="G20" s="61"/>
      <c r="H20" s="61"/>
      <c r="I20" s="61"/>
      <c r="J20" s="61"/>
      <c r="K20" s="61"/>
      <c r="L20" s="57"/>
      <c r="M20" s="57"/>
      <c r="N20" s="57"/>
      <c r="O20" s="57"/>
      <c r="P20" s="127"/>
      <c r="Q20" s="127"/>
      <c r="R20" s="127"/>
      <c r="S20" s="127"/>
      <c r="T20" s="127"/>
      <c r="U20" s="12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21"/>
    </row>
    <row r="21" spans="1:38" ht="14.25" customHeight="1" hidden="1">
      <c r="A21" s="21">
        <v>21</v>
      </c>
      <c r="B21" s="21" t="s">
        <v>48</v>
      </c>
      <c r="C21" s="61">
        <f t="shared" si="0"/>
        <v>0</v>
      </c>
      <c r="D21" s="237"/>
      <c r="E21" s="237">
        <f t="shared" si="3"/>
        <v>0</v>
      </c>
      <c r="F21" s="57" t="str">
        <f t="shared" si="1"/>
        <v>ei käynyt</v>
      </c>
      <c r="G21" s="127"/>
      <c r="H21" s="61"/>
      <c r="I21" s="61"/>
      <c r="J21" s="61"/>
      <c r="K21" s="61"/>
      <c r="L21" s="57"/>
      <c r="M21" s="57"/>
      <c r="N21" s="57"/>
      <c r="O21" s="57"/>
      <c r="P21" s="127"/>
      <c r="Q21" s="127"/>
      <c r="R21" s="127"/>
      <c r="S21" s="127"/>
      <c r="T21" s="127"/>
      <c r="U21" s="12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21"/>
    </row>
    <row r="22" spans="1:38" ht="14.25" customHeight="1" hidden="1">
      <c r="A22" s="21">
        <v>22</v>
      </c>
      <c r="B22" s="21" t="s">
        <v>17</v>
      </c>
      <c r="C22" s="61">
        <f t="shared" si="0"/>
        <v>0</v>
      </c>
      <c r="D22" s="237"/>
      <c r="E22" s="237">
        <f t="shared" si="3"/>
        <v>0</v>
      </c>
      <c r="F22" s="57" t="str">
        <f t="shared" si="1"/>
        <v>ei käynyt</v>
      </c>
      <c r="G22" s="61"/>
      <c r="H22" s="61"/>
      <c r="I22" s="61"/>
      <c r="J22" s="61"/>
      <c r="K22" s="61"/>
      <c r="L22" s="57"/>
      <c r="M22" s="57"/>
      <c r="N22" s="57"/>
      <c r="O22" s="57"/>
      <c r="P22" s="127"/>
      <c r="Q22" s="127"/>
      <c r="R22" s="127"/>
      <c r="S22" s="127"/>
      <c r="T22" s="127"/>
      <c r="U22" s="12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21"/>
    </row>
    <row r="23" spans="1:38" ht="14.25" customHeight="1" hidden="1">
      <c r="A23" s="21">
        <v>23</v>
      </c>
      <c r="B23" s="21" t="s">
        <v>30</v>
      </c>
      <c r="C23" s="61">
        <f t="shared" si="0"/>
        <v>0</v>
      </c>
      <c r="D23" s="237"/>
      <c r="E23" s="237">
        <f t="shared" si="3"/>
        <v>0</v>
      </c>
      <c r="F23" s="57" t="str">
        <f t="shared" si="1"/>
        <v>ei käynyt</v>
      </c>
      <c r="G23" s="61"/>
      <c r="H23" s="61"/>
      <c r="I23" s="61"/>
      <c r="J23" s="61"/>
      <c r="K23" s="61"/>
      <c r="L23" s="57"/>
      <c r="M23" s="57"/>
      <c r="N23" s="57"/>
      <c r="O23" s="57"/>
      <c r="P23" s="127"/>
      <c r="Q23" s="127"/>
      <c r="R23" s="127"/>
      <c r="S23" s="127"/>
      <c r="T23" s="127"/>
      <c r="U23" s="12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21"/>
    </row>
    <row r="24" spans="1:38" ht="14.25" customHeight="1" hidden="1">
      <c r="A24" s="21">
        <v>24</v>
      </c>
      <c r="B24" s="21" t="s">
        <v>31</v>
      </c>
      <c r="C24" s="61">
        <f t="shared" si="0"/>
        <v>0</v>
      </c>
      <c r="D24" s="237"/>
      <c r="E24" s="237">
        <f t="shared" si="3"/>
        <v>0</v>
      </c>
      <c r="F24" s="57" t="str">
        <f t="shared" si="1"/>
        <v>ei käynyt</v>
      </c>
      <c r="G24" s="61"/>
      <c r="H24" s="61"/>
      <c r="I24" s="61"/>
      <c r="J24" s="61"/>
      <c r="K24" s="61"/>
      <c r="L24" s="57"/>
      <c r="M24" s="57"/>
      <c r="N24" s="57"/>
      <c r="O24" s="57"/>
      <c r="P24" s="127"/>
      <c r="Q24" s="127"/>
      <c r="R24" s="127"/>
      <c r="S24" s="127"/>
      <c r="T24" s="127"/>
      <c r="U24" s="12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21"/>
    </row>
    <row r="25" spans="1:38" ht="14.25" customHeight="1" hidden="1">
      <c r="A25" s="21">
        <v>25</v>
      </c>
      <c r="B25" s="21" t="s">
        <v>32</v>
      </c>
      <c r="C25" s="61">
        <f t="shared" si="0"/>
        <v>0</v>
      </c>
      <c r="D25" s="237"/>
      <c r="E25" s="237">
        <f t="shared" si="3"/>
        <v>0</v>
      </c>
      <c r="F25" s="57" t="str">
        <f t="shared" si="1"/>
        <v>ei käynyt</v>
      </c>
      <c r="G25" s="61"/>
      <c r="H25" s="61"/>
      <c r="I25" s="61"/>
      <c r="J25" s="61"/>
      <c r="K25" s="61"/>
      <c r="L25" s="57"/>
      <c r="M25" s="57"/>
      <c r="N25" s="57"/>
      <c r="O25" s="57"/>
      <c r="P25" s="127"/>
      <c r="Q25" s="127"/>
      <c r="R25" s="127"/>
      <c r="S25" s="127"/>
      <c r="T25" s="127"/>
      <c r="U25" s="12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21"/>
    </row>
    <row r="26" spans="1:38" ht="14.25" customHeight="1" hidden="1">
      <c r="A26" s="21">
        <v>26</v>
      </c>
      <c r="B26" s="21" t="s">
        <v>22</v>
      </c>
      <c r="C26" s="61">
        <f t="shared" si="0"/>
        <v>0</v>
      </c>
      <c r="D26" s="237"/>
      <c r="E26" s="237">
        <f t="shared" si="3"/>
        <v>0</v>
      </c>
      <c r="F26" s="57" t="str">
        <f t="shared" si="1"/>
        <v>ei käynyt</v>
      </c>
      <c r="G26" s="61"/>
      <c r="H26" s="61"/>
      <c r="I26" s="61"/>
      <c r="J26" s="61"/>
      <c r="K26" s="61"/>
      <c r="L26" s="57"/>
      <c r="M26" s="57"/>
      <c r="N26" s="57"/>
      <c r="O26" s="57"/>
      <c r="P26" s="127"/>
      <c r="Q26" s="127"/>
      <c r="R26" s="127"/>
      <c r="S26" s="127"/>
      <c r="T26" s="127"/>
      <c r="U26" s="12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21"/>
    </row>
    <row r="27" spans="1:38" ht="14.25" customHeight="1" hidden="1">
      <c r="A27" s="21">
        <v>28</v>
      </c>
      <c r="B27" s="21" t="s">
        <v>33</v>
      </c>
      <c r="C27" s="61">
        <f t="shared" si="0"/>
        <v>0</v>
      </c>
      <c r="D27" s="237"/>
      <c r="E27" s="237">
        <f t="shared" si="3"/>
        <v>0</v>
      </c>
      <c r="F27" s="57" t="str">
        <f t="shared" si="1"/>
        <v>ei käynyt</v>
      </c>
      <c r="G27" s="61"/>
      <c r="H27" s="61"/>
      <c r="I27" s="61"/>
      <c r="J27" s="61"/>
      <c r="K27" s="61"/>
      <c r="L27" s="57"/>
      <c r="M27" s="57"/>
      <c r="N27" s="57"/>
      <c r="O27" s="57"/>
      <c r="P27" s="127"/>
      <c r="Q27" s="127"/>
      <c r="R27" s="127"/>
      <c r="S27" s="127"/>
      <c r="T27" s="127"/>
      <c r="U27" s="12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21"/>
    </row>
    <row r="28" spans="1:38" ht="14.25" customHeight="1" hidden="1">
      <c r="A28" s="21">
        <v>29</v>
      </c>
      <c r="B28" s="21" t="s">
        <v>18</v>
      </c>
      <c r="C28" s="61">
        <f t="shared" si="0"/>
        <v>0</v>
      </c>
      <c r="D28" s="237"/>
      <c r="E28" s="237">
        <f t="shared" si="3"/>
        <v>0</v>
      </c>
      <c r="F28" s="57" t="str">
        <f t="shared" si="1"/>
        <v>ei käynyt</v>
      </c>
      <c r="G28" s="61"/>
      <c r="H28" s="61"/>
      <c r="I28" s="61"/>
      <c r="J28" s="61"/>
      <c r="K28" s="61"/>
      <c r="L28" s="57"/>
      <c r="M28" s="57"/>
      <c r="N28" s="57"/>
      <c r="O28" s="57"/>
      <c r="P28" s="127"/>
      <c r="Q28" s="127"/>
      <c r="R28" s="127"/>
      <c r="S28" s="127"/>
      <c r="T28" s="127"/>
      <c r="U28" s="12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21"/>
    </row>
    <row r="29" spans="1:38" ht="14.25" customHeight="1" hidden="1">
      <c r="A29" s="21">
        <v>30</v>
      </c>
      <c r="B29" s="21" t="s">
        <v>23</v>
      </c>
      <c r="C29" s="61">
        <f t="shared" si="0"/>
        <v>0</v>
      </c>
      <c r="D29" s="237"/>
      <c r="E29" s="237">
        <f t="shared" si="3"/>
        <v>0</v>
      </c>
      <c r="F29" s="57" t="str">
        <f t="shared" si="1"/>
        <v>ei käynyt</v>
      </c>
      <c r="G29" s="61"/>
      <c r="H29" s="61"/>
      <c r="I29" s="61"/>
      <c r="J29" s="61"/>
      <c r="K29" s="61"/>
      <c r="L29" s="57"/>
      <c r="M29" s="57"/>
      <c r="N29" s="57"/>
      <c r="O29" s="57"/>
      <c r="P29" s="127"/>
      <c r="Q29" s="127"/>
      <c r="R29" s="127"/>
      <c r="S29" s="127"/>
      <c r="T29" s="127"/>
      <c r="U29" s="12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21"/>
    </row>
    <row r="30" spans="1:38" ht="14.25" customHeight="1" hidden="1">
      <c r="A30" s="21">
        <v>32</v>
      </c>
      <c r="B30" s="21" t="s">
        <v>19</v>
      </c>
      <c r="C30" s="61">
        <f t="shared" si="0"/>
        <v>0</v>
      </c>
      <c r="D30" s="237"/>
      <c r="E30" s="237">
        <f t="shared" si="3"/>
        <v>0</v>
      </c>
      <c r="F30" s="57" t="str">
        <f t="shared" si="1"/>
        <v>ei käynyt</v>
      </c>
      <c r="G30" s="61"/>
      <c r="H30" s="61"/>
      <c r="I30" s="61"/>
      <c r="J30" s="61"/>
      <c r="K30" s="61"/>
      <c r="L30" s="57"/>
      <c r="M30" s="57"/>
      <c r="N30" s="57"/>
      <c r="O30" s="57"/>
      <c r="P30" s="127"/>
      <c r="Q30" s="127"/>
      <c r="R30" s="127"/>
      <c r="S30" s="127"/>
      <c r="T30" s="127"/>
      <c r="U30" s="127"/>
      <c r="V30" s="127"/>
      <c r="W30" s="12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21"/>
    </row>
    <row r="31" spans="1:38" ht="14.25" customHeight="1" hidden="1">
      <c r="A31" s="21">
        <v>33</v>
      </c>
      <c r="B31" s="21" t="s">
        <v>34</v>
      </c>
      <c r="C31" s="61">
        <f t="shared" si="0"/>
        <v>0</v>
      </c>
      <c r="D31" s="237"/>
      <c r="E31" s="237">
        <f t="shared" si="3"/>
        <v>0</v>
      </c>
      <c r="F31" s="57" t="str">
        <f t="shared" si="1"/>
        <v>ei käynyt</v>
      </c>
      <c r="G31" s="61"/>
      <c r="H31" s="61"/>
      <c r="I31" s="61"/>
      <c r="J31" s="61"/>
      <c r="K31" s="61"/>
      <c r="L31" s="57"/>
      <c r="M31" s="57"/>
      <c r="N31" s="57"/>
      <c r="O31" s="57"/>
      <c r="P31" s="127"/>
      <c r="Q31" s="127"/>
      <c r="R31" s="127"/>
      <c r="S31" s="127"/>
      <c r="T31" s="127"/>
      <c r="U31" s="127"/>
      <c r="V31" s="127"/>
      <c r="W31" s="12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21"/>
    </row>
    <row r="32" spans="1:38" ht="14.25" customHeight="1" hidden="1">
      <c r="A32" s="21">
        <v>34</v>
      </c>
      <c r="B32" s="21" t="s">
        <v>35</v>
      </c>
      <c r="C32" s="61">
        <f t="shared" si="0"/>
        <v>0</v>
      </c>
      <c r="D32" s="237"/>
      <c r="E32" s="237">
        <f t="shared" si="3"/>
        <v>0</v>
      </c>
      <c r="F32" s="57" t="str">
        <f t="shared" si="1"/>
        <v>ei käynyt</v>
      </c>
      <c r="G32" s="61"/>
      <c r="H32" s="61"/>
      <c r="I32" s="61"/>
      <c r="J32" s="61"/>
      <c r="K32" s="61"/>
      <c r="L32" s="57"/>
      <c r="M32" s="57"/>
      <c r="N32" s="57"/>
      <c r="O32" s="57"/>
      <c r="P32" s="127"/>
      <c r="Q32" s="127"/>
      <c r="R32" s="127"/>
      <c r="S32" s="127"/>
      <c r="T32" s="127"/>
      <c r="U32" s="127"/>
      <c r="V32" s="127"/>
      <c r="W32" s="12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21"/>
    </row>
    <row r="33" spans="1:38" ht="14.25" customHeight="1" hidden="1">
      <c r="A33" s="21">
        <v>35</v>
      </c>
      <c r="B33" s="21" t="s">
        <v>36</v>
      </c>
      <c r="C33" s="61">
        <f t="shared" si="0"/>
        <v>0</v>
      </c>
      <c r="D33" s="237"/>
      <c r="E33" s="237">
        <f t="shared" si="3"/>
        <v>0</v>
      </c>
      <c r="F33" s="57" t="str">
        <f t="shared" si="1"/>
        <v>ei käynyt</v>
      </c>
      <c r="G33" s="61"/>
      <c r="H33" s="61"/>
      <c r="I33" s="61"/>
      <c r="J33" s="61"/>
      <c r="K33" s="61"/>
      <c r="L33" s="57"/>
      <c r="M33" s="57"/>
      <c r="N33" s="57"/>
      <c r="O33" s="57"/>
      <c r="P33" s="127"/>
      <c r="Q33" s="127"/>
      <c r="R33" s="127"/>
      <c r="S33" s="127"/>
      <c r="T33" s="127"/>
      <c r="U33" s="12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21"/>
    </row>
    <row r="34" spans="1:38" ht="14.25" customHeight="1" hidden="1">
      <c r="A34" s="21">
        <v>36</v>
      </c>
      <c r="B34" s="21" t="s">
        <v>24</v>
      </c>
      <c r="C34" s="61">
        <f t="shared" si="0"/>
        <v>0</v>
      </c>
      <c r="D34" s="237"/>
      <c r="E34" s="237">
        <f t="shared" si="3"/>
        <v>0</v>
      </c>
      <c r="F34" s="57" t="str">
        <f t="shared" si="1"/>
        <v>ei käynyt</v>
      </c>
      <c r="G34" s="61"/>
      <c r="H34" s="61"/>
      <c r="I34" s="61"/>
      <c r="J34" s="61"/>
      <c r="K34" s="61"/>
      <c r="L34" s="57"/>
      <c r="M34" s="57"/>
      <c r="N34" s="57"/>
      <c r="O34" s="57"/>
      <c r="P34" s="127"/>
      <c r="Q34" s="127"/>
      <c r="R34" s="127"/>
      <c r="S34" s="127"/>
      <c r="T34" s="127"/>
      <c r="U34" s="12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21"/>
    </row>
    <row r="35" spans="1:38" ht="14.25" customHeight="1" hidden="1">
      <c r="A35" s="21">
        <v>37</v>
      </c>
      <c r="B35" s="21" t="s">
        <v>21</v>
      </c>
      <c r="C35" s="61">
        <f t="shared" si="0"/>
        <v>0</v>
      </c>
      <c r="D35" s="237"/>
      <c r="E35" s="237">
        <f t="shared" si="3"/>
        <v>0</v>
      </c>
      <c r="F35" s="57" t="str">
        <f t="shared" si="1"/>
        <v>ei käynyt</v>
      </c>
      <c r="G35" s="61"/>
      <c r="H35" s="61"/>
      <c r="I35" s="61"/>
      <c r="J35" s="61"/>
      <c r="K35" s="61"/>
      <c r="L35" s="57"/>
      <c r="M35" s="57"/>
      <c r="N35" s="57"/>
      <c r="O35" s="57"/>
      <c r="P35" s="127"/>
      <c r="Q35" s="127"/>
      <c r="R35" s="127"/>
      <c r="S35" s="127"/>
      <c r="T35" s="127"/>
      <c r="U35" s="127"/>
      <c r="V35" s="127"/>
      <c r="W35" s="12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21"/>
    </row>
    <row r="36" spans="1:38" ht="14.25" customHeight="1" hidden="1">
      <c r="A36" s="21">
        <v>38</v>
      </c>
      <c r="B36" s="21" t="s">
        <v>37</v>
      </c>
      <c r="C36" s="61">
        <f t="shared" si="0"/>
        <v>0</v>
      </c>
      <c r="D36" s="237"/>
      <c r="E36" s="237">
        <f t="shared" si="3"/>
        <v>0</v>
      </c>
      <c r="F36" s="57" t="str">
        <f t="shared" si="1"/>
        <v>ei käynyt</v>
      </c>
      <c r="G36" s="61"/>
      <c r="H36" s="61"/>
      <c r="I36" s="61"/>
      <c r="J36" s="61"/>
      <c r="K36" s="61"/>
      <c r="L36" s="57"/>
      <c r="M36" s="57"/>
      <c r="N36" s="57"/>
      <c r="O36" s="57"/>
      <c r="P36" s="127"/>
      <c r="Q36" s="127"/>
      <c r="R36" s="127"/>
      <c r="S36" s="127"/>
      <c r="T36" s="127"/>
      <c r="U36" s="12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21"/>
    </row>
    <row r="37" spans="1:38" ht="14.25" customHeight="1" hidden="1">
      <c r="A37" s="21">
        <v>39</v>
      </c>
      <c r="B37" s="21" t="s">
        <v>25</v>
      </c>
      <c r="C37" s="61">
        <f t="shared" si="0"/>
        <v>0</v>
      </c>
      <c r="D37" s="237"/>
      <c r="E37" s="237">
        <f t="shared" si="3"/>
        <v>0</v>
      </c>
      <c r="F37" s="57" t="str">
        <f t="shared" si="1"/>
        <v>ei käynyt</v>
      </c>
      <c r="G37" s="61"/>
      <c r="H37" s="61"/>
      <c r="I37" s="61"/>
      <c r="J37" s="61"/>
      <c r="K37" s="61"/>
      <c r="L37" s="57"/>
      <c r="M37" s="57"/>
      <c r="N37" s="57"/>
      <c r="O37" s="57"/>
      <c r="P37" s="127"/>
      <c r="Q37" s="127"/>
      <c r="R37" s="127"/>
      <c r="S37" s="127"/>
      <c r="T37" s="127"/>
      <c r="U37" s="127"/>
      <c r="V37" s="127"/>
      <c r="W37" s="12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21"/>
    </row>
    <row r="38" spans="1:38" ht="14.25" customHeight="1" hidden="1">
      <c r="A38" s="21">
        <v>40</v>
      </c>
      <c r="B38" s="21" t="s">
        <v>38</v>
      </c>
      <c r="C38" s="61">
        <f t="shared" si="0"/>
        <v>0</v>
      </c>
      <c r="D38" s="237"/>
      <c r="E38" s="237">
        <f t="shared" si="3"/>
        <v>0</v>
      </c>
      <c r="F38" s="57" t="str">
        <f t="shared" si="1"/>
        <v>ei käynyt</v>
      </c>
      <c r="G38" s="61"/>
      <c r="H38" s="61"/>
      <c r="I38" s="61"/>
      <c r="J38" s="61"/>
      <c r="K38" s="61"/>
      <c r="L38" s="57"/>
      <c r="M38" s="57"/>
      <c r="N38" s="57"/>
      <c r="O38" s="57"/>
      <c r="P38" s="127"/>
      <c r="Q38" s="127"/>
      <c r="R38" s="127"/>
      <c r="S38" s="127"/>
      <c r="T38" s="127"/>
      <c r="U38" s="127"/>
      <c r="V38" s="127"/>
      <c r="W38" s="12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21"/>
    </row>
    <row r="39" spans="1:38" ht="14.25" customHeight="1" hidden="1">
      <c r="A39" s="21">
        <v>41</v>
      </c>
      <c r="B39" s="21" t="s">
        <v>39</v>
      </c>
      <c r="C39" s="61">
        <f t="shared" si="0"/>
        <v>0</v>
      </c>
      <c r="D39" s="237"/>
      <c r="E39" s="237">
        <f t="shared" si="3"/>
        <v>0</v>
      </c>
      <c r="F39" s="57" t="str">
        <f t="shared" si="1"/>
        <v>ei käynyt</v>
      </c>
      <c r="G39" s="61"/>
      <c r="H39" s="61"/>
      <c r="I39" s="61"/>
      <c r="J39" s="61"/>
      <c r="K39" s="61"/>
      <c r="L39" s="57"/>
      <c r="M39" s="57"/>
      <c r="N39" s="57"/>
      <c r="O39" s="57"/>
      <c r="P39" s="127"/>
      <c r="Q39" s="127"/>
      <c r="R39" s="127"/>
      <c r="S39" s="127"/>
      <c r="T39" s="127"/>
      <c r="U39" s="127"/>
      <c r="V39" s="127"/>
      <c r="W39" s="12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21"/>
    </row>
    <row r="40" spans="1:38" ht="14.25" customHeight="1" hidden="1">
      <c r="A40" s="21">
        <v>42</v>
      </c>
      <c r="B40" s="21" t="s">
        <v>40</v>
      </c>
      <c r="C40" s="61">
        <f t="shared" si="0"/>
        <v>0</v>
      </c>
      <c r="D40" s="237"/>
      <c r="E40" s="237">
        <f t="shared" si="3"/>
        <v>0</v>
      </c>
      <c r="F40" s="57" t="str">
        <f t="shared" si="1"/>
        <v>ei käynyt</v>
      </c>
      <c r="G40" s="61"/>
      <c r="H40" s="61"/>
      <c r="I40" s="61"/>
      <c r="J40" s="61"/>
      <c r="K40" s="61"/>
      <c r="L40" s="57"/>
      <c r="M40" s="57"/>
      <c r="N40" s="57"/>
      <c r="O40" s="57"/>
      <c r="P40" s="127"/>
      <c r="Q40" s="127"/>
      <c r="R40" s="127"/>
      <c r="S40" s="127"/>
      <c r="T40" s="127"/>
      <c r="U40" s="127"/>
      <c r="V40" s="127"/>
      <c r="W40" s="12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21"/>
    </row>
    <row r="41" spans="1:38" ht="14.25" customHeight="1" hidden="1">
      <c r="A41" s="21">
        <v>43</v>
      </c>
      <c r="B41" s="21" t="s">
        <v>41</v>
      </c>
      <c r="C41" s="61">
        <f t="shared" si="0"/>
        <v>0</v>
      </c>
      <c r="D41" s="237"/>
      <c r="E41" s="237">
        <f t="shared" si="3"/>
        <v>0</v>
      </c>
      <c r="F41" s="57" t="str">
        <f t="shared" si="1"/>
        <v>ei käynyt</v>
      </c>
      <c r="G41" s="61"/>
      <c r="H41" s="61"/>
      <c r="I41" s="61"/>
      <c r="J41" s="61"/>
      <c r="K41" s="61"/>
      <c r="L41" s="57"/>
      <c r="M41" s="57"/>
      <c r="N41" s="57"/>
      <c r="O41" s="57"/>
      <c r="P41" s="127"/>
      <c r="Q41" s="127"/>
      <c r="R41" s="127"/>
      <c r="S41" s="127"/>
      <c r="T41" s="127"/>
      <c r="U41" s="127"/>
      <c r="V41" s="127"/>
      <c r="W41" s="12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21"/>
    </row>
    <row r="42" spans="1:38" ht="14.25" customHeight="1" hidden="1">
      <c r="A42" s="21">
        <v>44</v>
      </c>
      <c r="B42" s="21" t="s">
        <v>42</v>
      </c>
      <c r="C42" s="61">
        <f t="shared" si="0"/>
        <v>0</v>
      </c>
      <c r="D42" s="237"/>
      <c r="E42" s="237">
        <f t="shared" si="3"/>
        <v>0</v>
      </c>
      <c r="F42" s="57" t="str">
        <f t="shared" si="1"/>
        <v>ei käynyt</v>
      </c>
      <c r="G42" s="61"/>
      <c r="H42" s="61"/>
      <c r="I42" s="61"/>
      <c r="J42" s="61"/>
      <c r="K42" s="61"/>
      <c r="L42" s="57"/>
      <c r="M42" s="57"/>
      <c r="N42" s="57"/>
      <c r="O42" s="57"/>
      <c r="P42" s="127"/>
      <c r="Q42" s="127"/>
      <c r="R42" s="127"/>
      <c r="S42" s="127"/>
      <c r="T42" s="127"/>
      <c r="U42" s="127"/>
      <c r="V42" s="127"/>
      <c r="W42" s="12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21"/>
    </row>
    <row r="43" spans="1:38" ht="14.25" customHeight="1" hidden="1">
      <c r="A43" s="21">
        <v>45</v>
      </c>
      <c r="B43" s="21" t="s">
        <v>43</v>
      </c>
      <c r="C43" s="61">
        <f t="shared" si="0"/>
        <v>0</v>
      </c>
      <c r="D43" s="237"/>
      <c r="E43" s="237">
        <f t="shared" si="3"/>
        <v>0</v>
      </c>
      <c r="F43" s="57" t="str">
        <f t="shared" si="1"/>
        <v>ei käynyt</v>
      </c>
      <c r="G43" s="61"/>
      <c r="H43" s="61"/>
      <c r="I43" s="61"/>
      <c r="J43" s="61"/>
      <c r="K43" s="61"/>
      <c r="L43" s="57"/>
      <c r="M43" s="57"/>
      <c r="N43" s="57"/>
      <c r="O43" s="57"/>
      <c r="P43" s="127"/>
      <c r="Q43" s="127"/>
      <c r="R43" s="127"/>
      <c r="S43" s="127"/>
      <c r="T43" s="127"/>
      <c r="U43" s="127"/>
      <c r="V43" s="127"/>
      <c r="W43" s="12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21"/>
    </row>
    <row r="44" spans="1:38" ht="14.25" customHeight="1" hidden="1">
      <c r="A44" s="21">
        <v>46</v>
      </c>
      <c r="B44" s="21" t="s">
        <v>44</v>
      </c>
      <c r="C44" s="61">
        <f t="shared" si="0"/>
        <v>0</v>
      </c>
      <c r="D44" s="237"/>
      <c r="E44" s="237">
        <f t="shared" si="3"/>
        <v>0</v>
      </c>
      <c r="F44" s="57" t="str">
        <f t="shared" si="1"/>
        <v>ei käynyt</v>
      </c>
      <c r="G44" s="61"/>
      <c r="H44" s="61"/>
      <c r="I44" s="61"/>
      <c r="J44" s="61"/>
      <c r="K44" s="61"/>
      <c r="L44" s="57"/>
      <c r="M44" s="57"/>
      <c r="N44" s="57"/>
      <c r="O44" s="57"/>
      <c r="P44" s="127"/>
      <c r="Q44" s="127"/>
      <c r="R44" s="127"/>
      <c r="S44" s="127"/>
      <c r="T44" s="127"/>
      <c r="U44" s="127"/>
      <c r="V44" s="127"/>
      <c r="W44" s="12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21"/>
    </row>
    <row r="45" spans="1:38" ht="14.25" customHeight="1" hidden="1">
      <c r="A45" s="21">
        <v>47</v>
      </c>
      <c r="B45" s="21" t="s">
        <v>45</v>
      </c>
      <c r="C45" s="61">
        <f t="shared" si="0"/>
        <v>0</v>
      </c>
      <c r="D45" s="237"/>
      <c r="E45" s="237">
        <f t="shared" si="3"/>
        <v>0</v>
      </c>
      <c r="F45" s="57" t="str">
        <f t="shared" si="1"/>
        <v>ei käynyt</v>
      </c>
      <c r="G45" s="61"/>
      <c r="H45" s="61"/>
      <c r="I45" s="61"/>
      <c r="J45" s="61"/>
      <c r="K45" s="61"/>
      <c r="L45" s="57"/>
      <c r="M45" s="57"/>
      <c r="N45" s="57"/>
      <c r="O45" s="57"/>
      <c r="P45" s="127"/>
      <c r="Q45" s="127"/>
      <c r="R45" s="127"/>
      <c r="S45" s="127"/>
      <c r="T45" s="127"/>
      <c r="U45" s="127"/>
      <c r="V45" s="127"/>
      <c r="W45" s="12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21"/>
    </row>
    <row r="46" spans="1:38" ht="14.25" customHeight="1" hidden="1">
      <c r="A46" s="21">
        <v>48</v>
      </c>
      <c r="B46" s="21" t="s">
        <v>46</v>
      </c>
      <c r="C46" s="61">
        <f t="shared" si="0"/>
        <v>0</v>
      </c>
      <c r="D46" s="237"/>
      <c r="E46" s="237">
        <f t="shared" si="3"/>
        <v>0</v>
      </c>
      <c r="F46" s="57" t="str">
        <f t="shared" si="1"/>
        <v>ei käynyt</v>
      </c>
      <c r="G46" s="61"/>
      <c r="H46" s="61"/>
      <c r="I46" s="61"/>
      <c r="J46" s="61"/>
      <c r="K46" s="61"/>
      <c r="L46" s="57"/>
      <c r="M46" s="57"/>
      <c r="N46" s="57"/>
      <c r="O46" s="57"/>
      <c r="P46" s="127"/>
      <c r="Q46" s="127"/>
      <c r="R46" s="127"/>
      <c r="S46" s="127"/>
      <c r="T46" s="127"/>
      <c r="U46" s="127"/>
      <c r="V46" s="127"/>
      <c r="W46" s="12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21"/>
    </row>
    <row r="47" spans="1:38" ht="15.75" customHeight="1">
      <c r="A47" s="21"/>
      <c r="B47" s="21" t="s">
        <v>47</v>
      </c>
      <c r="C47" s="71">
        <f>SUM(C2:C46)</f>
        <v>311.03000000000003</v>
      </c>
      <c r="D47" s="72">
        <f>SUM(D2:D46)</f>
        <v>76</v>
      </c>
      <c r="E47" s="72">
        <f>SUM(E2:E46)</f>
        <v>140</v>
      </c>
      <c r="F47" s="71">
        <f>AVERAGE(F2:F46)</f>
        <v>2.4330389298528123</v>
      </c>
      <c r="G47" s="71"/>
      <c r="H47" s="71"/>
      <c r="I47" s="71"/>
      <c r="J47" s="71"/>
      <c r="K47" s="71"/>
      <c r="L47" s="71"/>
      <c r="M47" s="71"/>
      <c r="N47" s="71"/>
      <c r="O47" s="57"/>
      <c r="P47" s="71"/>
      <c r="Q47" s="71"/>
      <c r="R47" s="71"/>
      <c r="S47" s="21"/>
      <c r="T47" s="21"/>
      <c r="U47" s="21"/>
      <c r="V47" s="21"/>
      <c r="W47" s="21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21"/>
    </row>
    <row r="48" spans="3:13" ht="13.5" customHeight="1">
      <c r="C48" s="9"/>
      <c r="L48" s="9"/>
      <c r="M48" s="9"/>
    </row>
    <row r="49" spans="2:13" ht="14.25" customHeight="1">
      <c r="B49" t="s">
        <v>90</v>
      </c>
      <c r="L49" s="9"/>
      <c r="M49" s="9"/>
    </row>
    <row r="50" spans="2:38" ht="14.25" customHeight="1">
      <c r="B50" s="10"/>
      <c r="D50" s="10"/>
      <c r="E50" s="10"/>
      <c r="F50" s="10"/>
      <c r="L50" s="9"/>
      <c r="M50" s="9"/>
      <c r="AK50" s="63"/>
      <c r="AL50" s="63"/>
    </row>
    <row r="51" spans="2:13" ht="14.25" customHeight="1">
      <c r="B51" s="10"/>
      <c r="D51" s="10"/>
      <c r="E51" s="10"/>
      <c r="F51" s="10"/>
      <c r="L51" s="9"/>
      <c r="M51" s="9"/>
    </row>
    <row r="52" spans="2:13" ht="14.25" customHeight="1">
      <c r="B52" s="11"/>
      <c r="D52" s="12"/>
      <c r="L52" s="9"/>
      <c r="M52" s="9"/>
    </row>
    <row r="53" spans="2:13" ht="14.25" customHeight="1">
      <c r="B53" s="11"/>
      <c r="D53" s="12"/>
      <c r="L53" s="9"/>
      <c r="M53" s="9"/>
    </row>
    <row r="54" ht="14.25" customHeight="1"/>
    <row r="55" ht="14.25" customHeight="1"/>
    <row r="101" ht="23.25">
      <c r="C101" s="10"/>
    </row>
    <row r="102" ht="23.25">
      <c r="C102" s="10"/>
    </row>
    <row r="103" ht="19.5">
      <c r="C103" s="11"/>
    </row>
    <row r="104" ht="19.5">
      <c r="C104" s="1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pane xSplit="6" topLeftCell="G1" activePane="topRight" state="frozen"/>
      <selection pane="topLeft" activeCell="B1" sqref="B1"/>
      <selection pane="topRight" activeCell="B1" sqref="B1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8" width="8.140625" style="0" customWidth="1"/>
    <col min="9" max="9" width="10.28125" style="0" customWidth="1"/>
    <col min="10" max="10" width="11.421875" style="0" customWidth="1"/>
    <col min="11" max="11" width="8.140625" style="0" customWidth="1"/>
    <col min="12" max="13" width="9.28125" style="0" customWidth="1"/>
    <col min="14" max="14" width="9.28125" style="1" customWidth="1"/>
    <col min="15" max="18" width="9.28125" style="0" customWidth="1"/>
    <col min="19" max="30" width="9.00390625" style="0" customWidth="1"/>
    <col min="31" max="37" width="1.57421875" style="0" customWidth="1"/>
  </cols>
  <sheetData>
    <row r="1" spans="1:37" ht="15.75" customHeight="1">
      <c r="A1" s="241" t="s">
        <v>0</v>
      </c>
      <c r="B1" s="236" t="s">
        <v>1</v>
      </c>
      <c r="C1" s="235" t="s">
        <v>2</v>
      </c>
      <c r="D1" s="236" t="s">
        <v>3</v>
      </c>
      <c r="E1" s="236" t="s">
        <v>4</v>
      </c>
      <c r="F1" s="236" t="s">
        <v>5</v>
      </c>
      <c r="G1" s="246">
        <v>40427</v>
      </c>
      <c r="H1" s="246">
        <v>40434</v>
      </c>
      <c r="I1" s="246">
        <v>40441</v>
      </c>
      <c r="J1" s="246">
        <v>40448</v>
      </c>
      <c r="K1" s="246">
        <v>40455</v>
      </c>
      <c r="L1" s="246">
        <v>40462</v>
      </c>
      <c r="M1" s="246">
        <v>40469</v>
      </c>
      <c r="N1" s="246">
        <v>40476</v>
      </c>
      <c r="O1" s="246">
        <v>40497</v>
      </c>
      <c r="P1" s="246">
        <v>40504</v>
      </c>
      <c r="Q1" s="246">
        <v>40511</v>
      </c>
      <c r="R1" s="246">
        <v>40525</v>
      </c>
      <c r="S1" s="246">
        <v>40532</v>
      </c>
      <c r="T1" s="246">
        <v>40546</v>
      </c>
      <c r="U1" s="246">
        <v>40553</v>
      </c>
      <c r="V1" s="246">
        <v>40567</v>
      </c>
      <c r="W1" s="246">
        <v>40588</v>
      </c>
      <c r="X1" s="246">
        <v>40595</v>
      </c>
      <c r="Y1" s="246">
        <v>40609</v>
      </c>
      <c r="Z1" s="246">
        <v>40616</v>
      </c>
      <c r="AA1" s="246">
        <v>40623</v>
      </c>
      <c r="AB1" s="246">
        <v>40630</v>
      </c>
      <c r="AC1" s="246">
        <v>40637</v>
      </c>
      <c r="AD1" s="246">
        <v>40644</v>
      </c>
      <c r="AE1" s="246">
        <v>40651</v>
      </c>
      <c r="AF1" s="246">
        <v>40658</v>
      </c>
      <c r="AG1" s="246">
        <v>40665</v>
      </c>
      <c r="AH1" s="246">
        <v>40672</v>
      </c>
      <c r="AI1" s="246">
        <v>40679</v>
      </c>
      <c r="AJ1" s="246">
        <v>40686</v>
      </c>
      <c r="AK1" s="244">
        <v>40693</v>
      </c>
    </row>
    <row r="2" spans="1:37" ht="15.75" customHeight="1">
      <c r="A2" s="242">
        <v>1</v>
      </c>
      <c r="B2" s="21" t="s">
        <v>6</v>
      </c>
      <c r="C2" s="247">
        <f aca="true" t="shared" si="0" ref="C2:C11">SUM(G2:AM2)</f>
        <v>66.28999999999999</v>
      </c>
      <c r="D2" s="237">
        <v>18</v>
      </c>
      <c r="E2" s="237">
        <f aca="true" t="shared" si="1" ref="E2:E11">COUNT(G2:AL2)</f>
        <v>24</v>
      </c>
      <c r="F2" s="57">
        <f aca="true" t="shared" si="2" ref="F2:F11">IF(ISNUMBER(AVERAGE(G2:AN2)),AVERAGE(G2:AN2),"ei käynyt")</f>
        <v>2.762083333333333</v>
      </c>
      <c r="G2" s="57">
        <v>4.4</v>
      </c>
      <c r="H2" s="247">
        <v>3.27</v>
      </c>
      <c r="I2" s="247">
        <v>3.27</v>
      </c>
      <c r="J2" s="247">
        <v>5</v>
      </c>
      <c r="K2" s="247">
        <v>2.43</v>
      </c>
      <c r="L2" s="57">
        <v>4.4</v>
      </c>
      <c r="M2" s="57">
        <v>1.49</v>
      </c>
      <c r="N2" s="57">
        <v>2.22</v>
      </c>
      <c r="O2" s="57">
        <v>1.4</v>
      </c>
      <c r="P2" s="57">
        <v>1.96</v>
      </c>
      <c r="Q2" s="57">
        <v>3.85</v>
      </c>
      <c r="R2" s="57">
        <v>1.96</v>
      </c>
      <c r="S2" s="57">
        <v>2.75</v>
      </c>
      <c r="T2" s="57">
        <v>2.75</v>
      </c>
      <c r="U2" s="57">
        <v>2.75</v>
      </c>
      <c r="V2" s="57">
        <v>1</v>
      </c>
      <c r="W2" s="57">
        <v>3.3</v>
      </c>
      <c r="X2" s="57">
        <v>2.22</v>
      </c>
      <c r="Y2" s="57">
        <v>2.75</v>
      </c>
      <c r="Z2" s="57">
        <v>2.22</v>
      </c>
      <c r="AA2" s="57">
        <v>3.3</v>
      </c>
      <c r="AB2" s="57">
        <v>1</v>
      </c>
      <c r="AC2" s="57">
        <v>3.3</v>
      </c>
      <c r="AD2" s="57">
        <v>3.3</v>
      </c>
      <c r="AE2" s="57"/>
      <c r="AF2" s="57"/>
      <c r="AG2" s="57"/>
      <c r="AH2" s="57"/>
      <c r="AI2" s="57"/>
      <c r="AJ2" s="57"/>
      <c r="AK2" s="19"/>
    </row>
    <row r="3" spans="1:37" ht="15.75" customHeight="1">
      <c r="A3" s="242">
        <v>2</v>
      </c>
      <c r="B3" s="21" t="s">
        <v>8</v>
      </c>
      <c r="C3" s="247">
        <f t="shared" si="0"/>
        <v>51.300000000000004</v>
      </c>
      <c r="D3" s="237">
        <v>7</v>
      </c>
      <c r="E3" s="237">
        <f t="shared" si="1"/>
        <v>23</v>
      </c>
      <c r="F3" s="57">
        <f t="shared" si="2"/>
        <v>2.230434782608696</v>
      </c>
      <c r="G3" s="57">
        <v>2.43</v>
      </c>
      <c r="H3" s="247">
        <v>1</v>
      </c>
      <c r="I3" s="247">
        <v>2.43</v>
      </c>
      <c r="J3" s="247">
        <v>1.7</v>
      </c>
      <c r="K3" s="247">
        <v>4.4</v>
      </c>
      <c r="L3" s="57">
        <v>3.27</v>
      </c>
      <c r="M3" s="57">
        <v>3.3</v>
      </c>
      <c r="N3" s="57">
        <v>1.49</v>
      </c>
      <c r="O3" s="57">
        <v>2.75</v>
      </c>
      <c r="P3" s="57">
        <v>1.4</v>
      </c>
      <c r="Q3" s="57">
        <v>1</v>
      </c>
      <c r="R3" s="57">
        <v>3.85</v>
      </c>
      <c r="S3" s="57">
        <v>3.85</v>
      </c>
      <c r="T3" s="57">
        <v>1.96</v>
      </c>
      <c r="U3" s="57">
        <v>3.85</v>
      </c>
      <c r="V3" s="57"/>
      <c r="W3" s="57">
        <v>1</v>
      </c>
      <c r="X3" s="57">
        <v>3.3</v>
      </c>
      <c r="Y3" s="57">
        <v>1</v>
      </c>
      <c r="Z3" s="57">
        <v>1.49</v>
      </c>
      <c r="AA3" s="57">
        <v>1.49</v>
      </c>
      <c r="AB3" s="57">
        <v>1.49</v>
      </c>
      <c r="AC3" s="57">
        <v>1.85</v>
      </c>
      <c r="AD3" s="57">
        <v>1</v>
      </c>
      <c r="AE3" s="57"/>
      <c r="AF3" s="57"/>
      <c r="AG3" s="57"/>
      <c r="AH3" s="57"/>
      <c r="AI3" s="57"/>
      <c r="AJ3" s="57"/>
      <c r="AK3" s="19"/>
    </row>
    <row r="4" spans="1:37" ht="15.75" customHeight="1">
      <c r="A4" s="242">
        <v>3</v>
      </c>
      <c r="B4" s="21" t="s">
        <v>9</v>
      </c>
      <c r="C4" s="247">
        <f t="shared" si="0"/>
        <v>43.949999999999996</v>
      </c>
      <c r="D4" s="237">
        <v>11</v>
      </c>
      <c r="E4" s="237">
        <f t="shared" si="1"/>
        <v>23</v>
      </c>
      <c r="F4" s="57">
        <f t="shared" si="2"/>
        <v>1.910869565217391</v>
      </c>
      <c r="G4" s="57">
        <v>1.81</v>
      </c>
      <c r="H4" s="247">
        <v>1.34</v>
      </c>
      <c r="I4" s="247">
        <v>1</v>
      </c>
      <c r="J4" s="247">
        <v>1</v>
      </c>
      <c r="K4" s="247">
        <v>1.81</v>
      </c>
      <c r="L4" s="57">
        <v>1.81</v>
      </c>
      <c r="M4" s="57"/>
      <c r="N4" s="57">
        <v>1</v>
      </c>
      <c r="O4" s="57">
        <v>3.85</v>
      </c>
      <c r="P4" s="57">
        <v>2.75</v>
      </c>
      <c r="Q4" s="57">
        <v>1.4</v>
      </c>
      <c r="R4" s="57">
        <v>1</v>
      </c>
      <c r="S4" s="57">
        <v>1.4</v>
      </c>
      <c r="T4" s="57">
        <v>3.85</v>
      </c>
      <c r="U4" s="57">
        <v>1.96</v>
      </c>
      <c r="V4" s="57">
        <v>1.85</v>
      </c>
      <c r="W4" s="57">
        <v>1.49</v>
      </c>
      <c r="X4" s="57">
        <v>1</v>
      </c>
      <c r="Y4" s="57">
        <v>1.96</v>
      </c>
      <c r="Z4" s="57">
        <v>3.3</v>
      </c>
      <c r="AA4" s="57">
        <v>1</v>
      </c>
      <c r="AB4" s="57">
        <v>3.3</v>
      </c>
      <c r="AC4" s="57">
        <v>1.85</v>
      </c>
      <c r="AD4" s="57">
        <v>2.22</v>
      </c>
      <c r="AE4" s="57"/>
      <c r="AF4" s="57"/>
      <c r="AG4" s="57"/>
      <c r="AH4" s="57"/>
      <c r="AI4" s="57"/>
      <c r="AJ4" s="57"/>
      <c r="AK4" s="19"/>
    </row>
    <row r="5" spans="1:37" ht="15.75" customHeight="1">
      <c r="A5" s="242">
        <v>4</v>
      </c>
      <c r="B5" s="21" t="s">
        <v>7</v>
      </c>
      <c r="C5" s="247">
        <f t="shared" si="0"/>
        <v>39.419999999999995</v>
      </c>
      <c r="D5" s="237">
        <v>4</v>
      </c>
      <c r="E5" s="237">
        <f t="shared" si="1"/>
        <v>15</v>
      </c>
      <c r="F5" s="57">
        <f t="shared" si="2"/>
        <v>2.6279999999999997</v>
      </c>
      <c r="G5" s="57">
        <v>3.27</v>
      </c>
      <c r="H5" s="247">
        <v>4.4</v>
      </c>
      <c r="I5" s="247">
        <v>1.34</v>
      </c>
      <c r="J5" s="247">
        <v>5</v>
      </c>
      <c r="K5" s="247">
        <v>3.27</v>
      </c>
      <c r="L5" s="57">
        <v>1.34</v>
      </c>
      <c r="M5" s="57">
        <v>2.22</v>
      </c>
      <c r="N5" s="57"/>
      <c r="O5" s="57">
        <v>1.96</v>
      </c>
      <c r="P5" s="57">
        <v>3.85</v>
      </c>
      <c r="Q5" s="57">
        <v>1.96</v>
      </c>
      <c r="R5" s="57">
        <v>2.75</v>
      </c>
      <c r="S5" s="57">
        <v>1.96</v>
      </c>
      <c r="T5" s="57">
        <v>1.4</v>
      </c>
      <c r="U5" s="57">
        <v>1.4</v>
      </c>
      <c r="V5" s="57">
        <v>3.3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19"/>
    </row>
    <row r="6" spans="1:37" ht="15.75" customHeight="1">
      <c r="A6" s="242">
        <v>5</v>
      </c>
      <c r="B6" s="21" t="s">
        <v>10</v>
      </c>
      <c r="C6" s="247">
        <f t="shared" si="0"/>
        <v>38.089999999999996</v>
      </c>
      <c r="D6" s="237">
        <v>3</v>
      </c>
      <c r="E6" s="237">
        <f t="shared" si="1"/>
        <v>24</v>
      </c>
      <c r="F6" s="57">
        <f t="shared" si="2"/>
        <v>1.5870833333333332</v>
      </c>
      <c r="G6" s="57">
        <v>1</v>
      </c>
      <c r="H6" s="247">
        <v>1.81</v>
      </c>
      <c r="I6" s="247">
        <v>1.81</v>
      </c>
      <c r="J6" s="247">
        <v>1.7</v>
      </c>
      <c r="K6" s="247">
        <v>1</v>
      </c>
      <c r="L6" s="57">
        <v>2.43</v>
      </c>
      <c r="M6" s="57">
        <v>1</v>
      </c>
      <c r="N6" s="57">
        <v>3.3</v>
      </c>
      <c r="O6" s="57">
        <v>1</v>
      </c>
      <c r="P6" s="57">
        <v>1</v>
      </c>
      <c r="Q6" s="57">
        <v>2.75</v>
      </c>
      <c r="R6" s="57">
        <v>1.4</v>
      </c>
      <c r="S6" s="57">
        <v>1</v>
      </c>
      <c r="T6" s="57">
        <v>1</v>
      </c>
      <c r="U6" s="57">
        <v>1</v>
      </c>
      <c r="V6" s="57">
        <v>1.85</v>
      </c>
      <c r="W6" s="57">
        <v>2.22</v>
      </c>
      <c r="X6" s="57">
        <v>1.49</v>
      </c>
      <c r="Y6" s="57">
        <v>1.4</v>
      </c>
      <c r="Z6" s="57">
        <v>1</v>
      </c>
      <c r="AA6" s="57">
        <v>2.22</v>
      </c>
      <c r="AB6" s="57">
        <v>2.22</v>
      </c>
      <c r="AC6" s="57">
        <v>1</v>
      </c>
      <c r="AD6" s="57">
        <v>1.49</v>
      </c>
      <c r="AE6" s="57"/>
      <c r="AF6" s="57"/>
      <c r="AG6" s="57"/>
      <c r="AH6" s="57"/>
      <c r="AI6" s="57"/>
      <c r="AJ6" s="57"/>
      <c r="AK6" s="19"/>
    </row>
    <row r="7" spans="1:37" ht="15.75" customHeight="1">
      <c r="A7" s="242">
        <v>6</v>
      </c>
      <c r="B7" s="21" t="s">
        <v>49</v>
      </c>
      <c r="C7" s="247">
        <f t="shared" si="0"/>
        <v>7.300000000000001</v>
      </c>
      <c r="D7" s="237"/>
      <c r="E7" s="237">
        <f t="shared" si="1"/>
        <v>2</v>
      </c>
      <c r="F7" s="57">
        <f t="shared" si="2"/>
        <v>3.6500000000000004</v>
      </c>
      <c r="G7" s="247"/>
      <c r="H7" s="247"/>
      <c r="I7" s="247">
        <v>4.4</v>
      </c>
      <c r="J7" s="247">
        <v>2.9</v>
      </c>
      <c r="K7" s="24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19"/>
    </row>
    <row r="8" spans="1:37" ht="15.75" customHeight="1">
      <c r="A8" s="242">
        <v>7</v>
      </c>
      <c r="B8" s="21" t="s">
        <v>11</v>
      </c>
      <c r="C8" s="247">
        <f t="shared" si="0"/>
        <v>4.7700000000000005</v>
      </c>
      <c r="D8" s="237"/>
      <c r="E8" s="237">
        <f t="shared" si="1"/>
        <v>3</v>
      </c>
      <c r="F8" s="57">
        <f t="shared" si="2"/>
        <v>1.59</v>
      </c>
      <c r="G8" s="57"/>
      <c r="H8" s="247">
        <v>2.43</v>
      </c>
      <c r="I8" s="247"/>
      <c r="J8" s="247">
        <v>1</v>
      </c>
      <c r="K8" s="247">
        <v>1.34</v>
      </c>
      <c r="L8" s="57"/>
      <c r="M8" s="57"/>
      <c r="N8" s="57"/>
      <c r="O8" s="127"/>
      <c r="P8" s="127"/>
      <c r="Q8" s="127"/>
      <c r="R8" s="127"/>
      <c r="S8" s="127"/>
      <c r="T8" s="127"/>
      <c r="U8" s="12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19"/>
    </row>
    <row r="9" spans="1:37" ht="15.75" customHeight="1">
      <c r="A9" s="242">
        <v>8</v>
      </c>
      <c r="B9" s="21" t="s">
        <v>50</v>
      </c>
      <c r="C9" s="247">
        <f t="shared" si="0"/>
        <v>3.85</v>
      </c>
      <c r="D9" s="237">
        <v>4</v>
      </c>
      <c r="E9" s="237">
        <f t="shared" si="1"/>
        <v>1</v>
      </c>
      <c r="F9" s="57">
        <f t="shared" si="2"/>
        <v>3.85</v>
      </c>
      <c r="G9" s="247"/>
      <c r="H9" s="247"/>
      <c r="I9" s="247"/>
      <c r="J9" s="247"/>
      <c r="K9" s="24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27"/>
      <c r="X9" s="57"/>
      <c r="Y9" s="57">
        <v>3.85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19"/>
    </row>
    <row r="10" spans="1:37" ht="18" customHeight="1">
      <c r="A10" s="242">
        <v>9</v>
      </c>
      <c r="B10" s="21" t="s">
        <v>12</v>
      </c>
      <c r="C10" s="247">
        <f t="shared" si="0"/>
        <v>2.9</v>
      </c>
      <c r="D10" s="237"/>
      <c r="E10" s="237">
        <f t="shared" si="1"/>
        <v>1</v>
      </c>
      <c r="F10" s="57">
        <f t="shared" si="2"/>
        <v>2.9</v>
      </c>
      <c r="G10" s="127"/>
      <c r="H10" s="247"/>
      <c r="I10" s="247"/>
      <c r="J10" s="247">
        <v>2.9</v>
      </c>
      <c r="K10" s="24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9"/>
    </row>
    <row r="11" spans="1:37" ht="18" customHeight="1">
      <c r="A11" s="242">
        <v>10</v>
      </c>
      <c r="B11" s="21" t="s">
        <v>14</v>
      </c>
      <c r="C11" s="247">
        <f t="shared" si="0"/>
        <v>2.34</v>
      </c>
      <c r="D11" s="237"/>
      <c r="E11" s="237">
        <f t="shared" si="1"/>
        <v>2</v>
      </c>
      <c r="F11" s="57">
        <f t="shared" si="2"/>
        <v>1.17</v>
      </c>
      <c r="G11" s="57">
        <v>1.34</v>
      </c>
      <c r="H11" s="247"/>
      <c r="I11" s="247"/>
      <c r="J11" s="247"/>
      <c r="K11" s="247"/>
      <c r="L11" s="57">
        <v>1</v>
      </c>
      <c r="M11" s="57"/>
      <c r="N11" s="57"/>
      <c r="O11" s="127"/>
      <c r="P11" s="127"/>
      <c r="Q11" s="127"/>
      <c r="R11" s="127"/>
      <c r="S11" s="127"/>
      <c r="T11" s="127"/>
      <c r="U11" s="12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19"/>
    </row>
    <row r="12" spans="1:37" ht="18" customHeight="1" hidden="1">
      <c r="A12" s="183">
        <v>11</v>
      </c>
      <c r="B12" s="21" t="s">
        <v>15</v>
      </c>
      <c r="C12" s="247">
        <f aca="true" t="shared" si="3" ref="C12:C46">SUM(G12:AM12)</f>
        <v>0</v>
      </c>
      <c r="D12" s="237"/>
      <c r="E12" s="237">
        <f aca="true" t="shared" si="4" ref="E12:E46">COUNT(G12:AL12)</f>
        <v>0</v>
      </c>
      <c r="F12" s="57" t="str">
        <f aca="true" t="shared" si="5" ref="F12:F46">IF(ISNUMBER(AVERAGE(G12:AN12)),AVERAGE(G12:AN12),"ei käynyt")</f>
        <v>ei käynyt</v>
      </c>
      <c r="G12" s="247"/>
      <c r="H12" s="247"/>
      <c r="I12" s="247"/>
      <c r="J12" s="247"/>
      <c r="K12" s="247"/>
      <c r="L12" s="57"/>
      <c r="M12" s="57"/>
      <c r="N12" s="57"/>
      <c r="O12" s="127"/>
      <c r="P12" s="127"/>
      <c r="Q12" s="127"/>
      <c r="R12" s="127"/>
      <c r="S12" s="127"/>
      <c r="T12" s="127"/>
      <c r="U12" s="12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19"/>
    </row>
    <row r="13" spans="1:37" ht="18" customHeight="1" hidden="1">
      <c r="A13" s="183">
        <v>12</v>
      </c>
      <c r="B13" s="21" t="s">
        <v>20</v>
      </c>
      <c r="C13" s="247">
        <f t="shared" si="3"/>
        <v>0</v>
      </c>
      <c r="D13" s="237"/>
      <c r="E13" s="237">
        <f t="shared" si="4"/>
        <v>0</v>
      </c>
      <c r="F13" s="57" t="str">
        <f t="shared" si="5"/>
        <v>ei käynyt</v>
      </c>
      <c r="G13" s="247"/>
      <c r="H13" s="247"/>
      <c r="I13" s="247"/>
      <c r="J13" s="247"/>
      <c r="K13" s="247"/>
      <c r="L13" s="57"/>
      <c r="M13" s="57"/>
      <c r="N13" s="57"/>
      <c r="O13" s="127"/>
      <c r="P13" s="127"/>
      <c r="Q13" s="127"/>
      <c r="R13" s="127"/>
      <c r="S13" s="127"/>
      <c r="T13" s="127"/>
      <c r="U13" s="12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19"/>
    </row>
    <row r="14" spans="1:37" ht="18" customHeight="1" hidden="1">
      <c r="A14" s="183">
        <v>13</v>
      </c>
      <c r="B14" s="21" t="s">
        <v>26</v>
      </c>
      <c r="C14" s="247">
        <f t="shared" si="3"/>
        <v>0</v>
      </c>
      <c r="D14" s="237"/>
      <c r="E14" s="237">
        <f t="shared" si="4"/>
        <v>0</v>
      </c>
      <c r="F14" s="57" t="str">
        <f t="shared" si="5"/>
        <v>ei käynyt</v>
      </c>
      <c r="G14" s="247"/>
      <c r="H14" s="247"/>
      <c r="I14" s="247"/>
      <c r="J14" s="247"/>
      <c r="K14" s="247"/>
      <c r="L14" s="57"/>
      <c r="M14" s="57"/>
      <c r="N14" s="57"/>
      <c r="O14" s="127"/>
      <c r="P14" s="127"/>
      <c r="Q14" s="127"/>
      <c r="R14" s="127"/>
      <c r="S14" s="127"/>
      <c r="T14" s="127"/>
      <c r="U14" s="12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19"/>
    </row>
    <row r="15" spans="1:37" ht="18" customHeight="1" hidden="1">
      <c r="A15" s="183">
        <v>14</v>
      </c>
      <c r="B15" s="21" t="s">
        <v>27</v>
      </c>
      <c r="C15" s="247">
        <f t="shared" si="3"/>
        <v>0</v>
      </c>
      <c r="D15" s="237"/>
      <c r="E15" s="237">
        <f t="shared" si="4"/>
        <v>0</v>
      </c>
      <c r="F15" s="57" t="str">
        <f t="shared" si="5"/>
        <v>ei käynyt</v>
      </c>
      <c r="G15" s="247"/>
      <c r="H15" s="247"/>
      <c r="I15" s="247"/>
      <c r="J15" s="247"/>
      <c r="K15" s="247"/>
      <c r="L15" s="57"/>
      <c r="M15" s="57"/>
      <c r="N15" s="57"/>
      <c r="O15" s="127"/>
      <c r="P15" s="127"/>
      <c r="Q15" s="127"/>
      <c r="R15" s="127"/>
      <c r="S15" s="127"/>
      <c r="T15" s="127"/>
      <c r="U15" s="12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19"/>
    </row>
    <row r="16" spans="1:37" ht="18" customHeight="1" hidden="1">
      <c r="A16" s="183">
        <v>15</v>
      </c>
      <c r="B16" s="21" t="s">
        <v>13</v>
      </c>
      <c r="C16" s="247">
        <f t="shared" si="3"/>
        <v>0</v>
      </c>
      <c r="D16" s="237"/>
      <c r="E16" s="237">
        <f t="shared" si="4"/>
        <v>0</v>
      </c>
      <c r="F16" s="57" t="str">
        <f t="shared" si="5"/>
        <v>ei käynyt</v>
      </c>
      <c r="G16" s="247"/>
      <c r="H16" s="247"/>
      <c r="I16" s="247"/>
      <c r="J16" s="247"/>
      <c r="K16" s="247"/>
      <c r="L16" s="57"/>
      <c r="M16" s="57"/>
      <c r="N16" s="57"/>
      <c r="O16" s="127"/>
      <c r="P16" s="127"/>
      <c r="Q16" s="127"/>
      <c r="R16" s="127"/>
      <c r="S16" s="127"/>
      <c r="T16" s="127"/>
      <c r="U16" s="12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19"/>
    </row>
    <row r="17" spans="1:37" ht="18" customHeight="1" hidden="1">
      <c r="A17" s="183">
        <v>17</v>
      </c>
      <c r="B17" s="21" t="s">
        <v>28</v>
      </c>
      <c r="C17" s="247">
        <f t="shared" si="3"/>
        <v>0</v>
      </c>
      <c r="D17" s="237"/>
      <c r="E17" s="237">
        <f t="shared" si="4"/>
        <v>0</v>
      </c>
      <c r="F17" s="57" t="str">
        <f t="shared" si="5"/>
        <v>ei käynyt</v>
      </c>
      <c r="G17" s="247"/>
      <c r="H17" s="247"/>
      <c r="I17" s="247"/>
      <c r="J17" s="247"/>
      <c r="K17" s="247"/>
      <c r="L17" s="57"/>
      <c r="M17" s="57"/>
      <c r="N17" s="57"/>
      <c r="O17" s="127"/>
      <c r="P17" s="127"/>
      <c r="Q17" s="127"/>
      <c r="R17" s="127"/>
      <c r="S17" s="127"/>
      <c r="T17" s="127"/>
      <c r="U17" s="12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19"/>
    </row>
    <row r="18" spans="1:37" ht="18" customHeight="1" hidden="1">
      <c r="A18" s="183">
        <v>18</v>
      </c>
      <c r="B18" s="21" t="s">
        <v>29</v>
      </c>
      <c r="C18" s="247">
        <f t="shared" si="3"/>
        <v>0</v>
      </c>
      <c r="D18" s="237"/>
      <c r="E18" s="237">
        <f t="shared" si="4"/>
        <v>0</v>
      </c>
      <c r="F18" s="57" t="str">
        <f t="shared" si="5"/>
        <v>ei käynyt</v>
      </c>
      <c r="G18" s="247"/>
      <c r="H18" s="247"/>
      <c r="I18" s="247"/>
      <c r="J18" s="247"/>
      <c r="K18" s="247"/>
      <c r="L18" s="57"/>
      <c r="M18" s="57"/>
      <c r="N18" s="57"/>
      <c r="O18" s="127"/>
      <c r="P18" s="127"/>
      <c r="Q18" s="127"/>
      <c r="R18" s="127"/>
      <c r="S18" s="127"/>
      <c r="T18" s="127"/>
      <c r="U18" s="12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19"/>
    </row>
    <row r="19" spans="1:37" ht="18" customHeight="1" hidden="1">
      <c r="A19" s="183">
        <v>19</v>
      </c>
      <c r="B19" s="21" t="s">
        <v>16</v>
      </c>
      <c r="C19" s="247">
        <f t="shared" si="3"/>
        <v>0</v>
      </c>
      <c r="D19" s="237"/>
      <c r="E19" s="237">
        <f t="shared" si="4"/>
        <v>0</v>
      </c>
      <c r="F19" s="57" t="str">
        <f t="shared" si="5"/>
        <v>ei käynyt</v>
      </c>
      <c r="G19" s="247"/>
      <c r="H19" s="247"/>
      <c r="I19" s="247"/>
      <c r="J19" s="247"/>
      <c r="K19" s="247"/>
      <c r="L19" s="57"/>
      <c r="M19" s="57"/>
      <c r="N19" s="57"/>
      <c r="O19" s="127"/>
      <c r="P19" s="127"/>
      <c r="Q19" s="127"/>
      <c r="R19" s="127"/>
      <c r="S19" s="127"/>
      <c r="T19" s="127"/>
      <c r="U19" s="12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19"/>
    </row>
    <row r="20" spans="1:37" ht="18" customHeight="1" hidden="1">
      <c r="A20" s="183">
        <v>20</v>
      </c>
      <c r="B20" s="21" t="s">
        <v>48</v>
      </c>
      <c r="C20" s="247">
        <f t="shared" si="3"/>
        <v>0</v>
      </c>
      <c r="D20" s="237"/>
      <c r="E20" s="237">
        <f t="shared" si="4"/>
        <v>0</v>
      </c>
      <c r="F20" s="57" t="str">
        <f t="shared" si="5"/>
        <v>ei käynyt</v>
      </c>
      <c r="G20" s="127"/>
      <c r="H20" s="247"/>
      <c r="I20" s="247"/>
      <c r="J20" s="247"/>
      <c r="K20" s="247"/>
      <c r="L20" s="57"/>
      <c r="M20" s="57"/>
      <c r="N20" s="57"/>
      <c r="O20" s="127"/>
      <c r="P20" s="127"/>
      <c r="Q20" s="127"/>
      <c r="R20" s="127"/>
      <c r="S20" s="127"/>
      <c r="T20" s="127"/>
      <c r="U20" s="12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19"/>
    </row>
    <row r="21" spans="1:37" ht="18" customHeight="1" hidden="1">
      <c r="A21" s="183">
        <v>21</v>
      </c>
      <c r="B21" s="21" t="s">
        <v>17</v>
      </c>
      <c r="C21" s="247">
        <f t="shared" si="3"/>
        <v>0</v>
      </c>
      <c r="D21" s="237"/>
      <c r="E21" s="237">
        <f t="shared" si="4"/>
        <v>0</v>
      </c>
      <c r="F21" s="57" t="str">
        <f t="shared" si="5"/>
        <v>ei käynyt</v>
      </c>
      <c r="G21" s="247"/>
      <c r="H21" s="247"/>
      <c r="I21" s="247"/>
      <c r="J21" s="247"/>
      <c r="K21" s="247"/>
      <c r="L21" s="57"/>
      <c r="M21" s="57"/>
      <c r="N21" s="57"/>
      <c r="O21" s="127"/>
      <c r="P21" s="127"/>
      <c r="Q21" s="127"/>
      <c r="R21" s="127"/>
      <c r="S21" s="127"/>
      <c r="T21" s="127"/>
      <c r="U21" s="12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19"/>
    </row>
    <row r="22" spans="1:37" ht="18" customHeight="1" hidden="1">
      <c r="A22" s="183">
        <v>22</v>
      </c>
      <c r="B22" s="21" t="s">
        <v>30</v>
      </c>
      <c r="C22" s="247">
        <f t="shared" si="3"/>
        <v>0</v>
      </c>
      <c r="D22" s="237"/>
      <c r="E22" s="237">
        <f t="shared" si="4"/>
        <v>0</v>
      </c>
      <c r="F22" s="57" t="str">
        <f t="shared" si="5"/>
        <v>ei käynyt</v>
      </c>
      <c r="G22" s="247"/>
      <c r="H22" s="247"/>
      <c r="I22" s="247"/>
      <c r="J22" s="247"/>
      <c r="K22" s="247"/>
      <c r="L22" s="57"/>
      <c r="M22" s="57"/>
      <c r="N22" s="57"/>
      <c r="O22" s="127"/>
      <c r="P22" s="127"/>
      <c r="Q22" s="127"/>
      <c r="R22" s="127"/>
      <c r="S22" s="127"/>
      <c r="T22" s="127"/>
      <c r="U22" s="12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19"/>
    </row>
    <row r="23" spans="1:37" ht="18" customHeight="1" hidden="1">
      <c r="A23" s="183">
        <v>23</v>
      </c>
      <c r="B23" s="21" t="s">
        <v>31</v>
      </c>
      <c r="C23" s="247">
        <f t="shared" si="3"/>
        <v>0</v>
      </c>
      <c r="D23" s="237"/>
      <c r="E23" s="237">
        <f t="shared" si="4"/>
        <v>0</v>
      </c>
      <c r="F23" s="57" t="str">
        <f t="shared" si="5"/>
        <v>ei käynyt</v>
      </c>
      <c r="G23" s="247"/>
      <c r="H23" s="247"/>
      <c r="I23" s="247"/>
      <c r="J23" s="247"/>
      <c r="K23" s="247"/>
      <c r="L23" s="57"/>
      <c r="M23" s="57"/>
      <c r="N23" s="57"/>
      <c r="O23" s="127"/>
      <c r="P23" s="127"/>
      <c r="Q23" s="127"/>
      <c r="R23" s="127"/>
      <c r="S23" s="127"/>
      <c r="T23" s="127"/>
      <c r="U23" s="12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19"/>
    </row>
    <row r="24" spans="1:37" ht="18" customHeight="1" hidden="1">
      <c r="A24" s="183">
        <v>24</v>
      </c>
      <c r="B24" s="21" t="s">
        <v>32</v>
      </c>
      <c r="C24" s="247">
        <f t="shared" si="3"/>
        <v>0</v>
      </c>
      <c r="D24" s="237"/>
      <c r="E24" s="237">
        <f t="shared" si="4"/>
        <v>0</v>
      </c>
      <c r="F24" s="57" t="str">
        <f t="shared" si="5"/>
        <v>ei käynyt</v>
      </c>
      <c r="G24" s="247"/>
      <c r="H24" s="247"/>
      <c r="I24" s="247"/>
      <c r="J24" s="247"/>
      <c r="K24" s="247"/>
      <c r="L24" s="57"/>
      <c r="M24" s="57"/>
      <c r="N24" s="57"/>
      <c r="O24" s="127"/>
      <c r="P24" s="127"/>
      <c r="Q24" s="127"/>
      <c r="R24" s="127"/>
      <c r="S24" s="127"/>
      <c r="T24" s="127"/>
      <c r="U24" s="12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19"/>
    </row>
    <row r="25" spans="1:37" ht="18" customHeight="1" hidden="1">
      <c r="A25" s="183">
        <v>25</v>
      </c>
      <c r="B25" s="21" t="s">
        <v>22</v>
      </c>
      <c r="C25" s="247">
        <f t="shared" si="3"/>
        <v>0</v>
      </c>
      <c r="D25" s="237"/>
      <c r="E25" s="237">
        <f t="shared" si="4"/>
        <v>0</v>
      </c>
      <c r="F25" s="57" t="str">
        <f t="shared" si="5"/>
        <v>ei käynyt</v>
      </c>
      <c r="G25" s="247"/>
      <c r="H25" s="247"/>
      <c r="I25" s="247"/>
      <c r="J25" s="247"/>
      <c r="K25" s="24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19"/>
    </row>
    <row r="26" spans="1:37" ht="18" customHeight="1" hidden="1">
      <c r="A26" s="183">
        <v>26</v>
      </c>
      <c r="B26" s="21" t="s">
        <v>33</v>
      </c>
      <c r="C26" s="247">
        <f t="shared" si="3"/>
        <v>0</v>
      </c>
      <c r="D26" s="237"/>
      <c r="E26" s="237">
        <f t="shared" si="4"/>
        <v>0</v>
      </c>
      <c r="F26" s="57" t="str">
        <f t="shared" si="5"/>
        <v>ei käynyt</v>
      </c>
      <c r="G26" s="247"/>
      <c r="H26" s="247"/>
      <c r="I26" s="247"/>
      <c r="J26" s="247"/>
      <c r="K26" s="24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19"/>
    </row>
    <row r="27" spans="1:37" ht="18" customHeight="1" hidden="1">
      <c r="A27" s="183">
        <v>28</v>
      </c>
      <c r="B27" s="21" t="s">
        <v>18</v>
      </c>
      <c r="C27" s="247">
        <f t="shared" si="3"/>
        <v>0</v>
      </c>
      <c r="D27" s="237"/>
      <c r="E27" s="237">
        <f t="shared" si="4"/>
        <v>0</v>
      </c>
      <c r="F27" s="57" t="str">
        <f t="shared" si="5"/>
        <v>ei käynyt</v>
      </c>
      <c r="G27" s="247"/>
      <c r="H27" s="247"/>
      <c r="I27" s="247"/>
      <c r="J27" s="247"/>
      <c r="K27" s="24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19"/>
    </row>
    <row r="28" spans="1:37" ht="18" customHeight="1" hidden="1">
      <c r="A28" s="183">
        <v>29</v>
      </c>
      <c r="B28" s="21" t="s">
        <v>23</v>
      </c>
      <c r="C28" s="247">
        <f t="shared" si="3"/>
        <v>0</v>
      </c>
      <c r="D28" s="237"/>
      <c r="E28" s="237">
        <f t="shared" si="4"/>
        <v>0</v>
      </c>
      <c r="F28" s="57" t="str">
        <f t="shared" si="5"/>
        <v>ei käynyt</v>
      </c>
      <c r="G28" s="247"/>
      <c r="H28" s="247"/>
      <c r="I28" s="247"/>
      <c r="J28" s="247"/>
      <c r="K28" s="24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9"/>
    </row>
    <row r="29" spans="1:37" ht="18" customHeight="1" hidden="1">
      <c r="A29" s="183">
        <v>30</v>
      </c>
      <c r="B29" s="21" t="s">
        <v>19</v>
      </c>
      <c r="C29" s="247">
        <f t="shared" si="3"/>
        <v>0</v>
      </c>
      <c r="D29" s="237"/>
      <c r="E29" s="237">
        <f t="shared" si="4"/>
        <v>0</v>
      </c>
      <c r="F29" s="57" t="str">
        <f t="shared" si="5"/>
        <v>ei käynyt</v>
      </c>
      <c r="G29" s="247"/>
      <c r="H29" s="247"/>
      <c r="I29" s="247"/>
      <c r="J29" s="247"/>
      <c r="K29" s="247"/>
      <c r="L29" s="57"/>
      <c r="M29" s="57"/>
      <c r="N29" s="57"/>
      <c r="O29" s="127"/>
      <c r="P29" s="127"/>
      <c r="Q29" s="127"/>
      <c r="R29" s="127"/>
      <c r="S29" s="127"/>
      <c r="T29" s="127"/>
      <c r="U29" s="12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9"/>
    </row>
    <row r="30" spans="1:37" ht="18" customHeight="1" hidden="1">
      <c r="A30" s="183">
        <v>32</v>
      </c>
      <c r="B30" s="21" t="s">
        <v>34</v>
      </c>
      <c r="C30" s="247">
        <f t="shared" si="3"/>
        <v>0</v>
      </c>
      <c r="D30" s="237"/>
      <c r="E30" s="237">
        <f t="shared" si="4"/>
        <v>0</v>
      </c>
      <c r="F30" s="57" t="str">
        <f t="shared" si="5"/>
        <v>ei käynyt</v>
      </c>
      <c r="G30" s="247"/>
      <c r="H30" s="247"/>
      <c r="I30" s="247"/>
      <c r="J30" s="247"/>
      <c r="K30" s="247"/>
      <c r="L30" s="57"/>
      <c r="M30" s="57"/>
      <c r="N30" s="57"/>
      <c r="O30" s="127"/>
      <c r="P30" s="127"/>
      <c r="Q30" s="127"/>
      <c r="R30" s="127"/>
      <c r="S30" s="127"/>
      <c r="T30" s="127"/>
      <c r="U30" s="127"/>
      <c r="V30" s="127"/>
      <c r="W30" s="12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19"/>
    </row>
    <row r="31" spans="1:37" ht="18" customHeight="1" hidden="1">
      <c r="A31" s="183">
        <v>33</v>
      </c>
      <c r="B31" s="21" t="s">
        <v>35</v>
      </c>
      <c r="C31" s="247">
        <f t="shared" si="3"/>
        <v>0</v>
      </c>
      <c r="D31" s="237"/>
      <c r="E31" s="237">
        <f t="shared" si="4"/>
        <v>0</v>
      </c>
      <c r="F31" s="57" t="str">
        <f t="shared" si="5"/>
        <v>ei käynyt</v>
      </c>
      <c r="G31" s="247"/>
      <c r="H31" s="247"/>
      <c r="I31" s="247"/>
      <c r="J31" s="247"/>
      <c r="K31" s="247"/>
      <c r="L31" s="57"/>
      <c r="M31" s="57"/>
      <c r="N31" s="57"/>
      <c r="O31" s="127"/>
      <c r="P31" s="127"/>
      <c r="Q31" s="127"/>
      <c r="R31" s="127"/>
      <c r="S31" s="127"/>
      <c r="T31" s="127"/>
      <c r="U31" s="127"/>
      <c r="V31" s="127"/>
      <c r="W31" s="12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19"/>
    </row>
    <row r="32" spans="1:37" ht="18" customHeight="1" hidden="1">
      <c r="A32" s="183">
        <v>34</v>
      </c>
      <c r="B32" s="21" t="s">
        <v>36</v>
      </c>
      <c r="C32" s="247">
        <f t="shared" si="3"/>
        <v>0</v>
      </c>
      <c r="D32" s="237"/>
      <c r="E32" s="237">
        <f t="shared" si="4"/>
        <v>0</v>
      </c>
      <c r="F32" s="57" t="str">
        <f t="shared" si="5"/>
        <v>ei käynyt</v>
      </c>
      <c r="G32" s="247"/>
      <c r="H32" s="247"/>
      <c r="I32" s="247"/>
      <c r="J32" s="247"/>
      <c r="K32" s="247"/>
      <c r="L32" s="57"/>
      <c r="M32" s="57"/>
      <c r="N32" s="57"/>
      <c r="O32" s="127"/>
      <c r="P32" s="127"/>
      <c r="Q32" s="127"/>
      <c r="R32" s="127"/>
      <c r="S32" s="127"/>
      <c r="T32" s="127"/>
      <c r="U32" s="127"/>
      <c r="V32" s="127"/>
      <c r="W32" s="12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19"/>
    </row>
    <row r="33" spans="1:37" ht="18" customHeight="1" hidden="1">
      <c r="A33" s="183">
        <v>35</v>
      </c>
      <c r="B33" s="21" t="s">
        <v>24</v>
      </c>
      <c r="C33" s="247">
        <f t="shared" si="3"/>
        <v>0</v>
      </c>
      <c r="D33" s="237"/>
      <c r="E33" s="237">
        <f t="shared" si="4"/>
        <v>0</v>
      </c>
      <c r="F33" s="57" t="str">
        <f t="shared" si="5"/>
        <v>ei käynyt</v>
      </c>
      <c r="G33" s="247"/>
      <c r="H33" s="247"/>
      <c r="I33" s="247"/>
      <c r="J33" s="247"/>
      <c r="K33" s="247"/>
      <c r="L33" s="57"/>
      <c r="M33" s="57"/>
      <c r="N33" s="57"/>
      <c r="O33" s="127"/>
      <c r="P33" s="127"/>
      <c r="Q33" s="127"/>
      <c r="R33" s="127"/>
      <c r="S33" s="127"/>
      <c r="T33" s="127"/>
      <c r="U33" s="12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19"/>
    </row>
    <row r="34" spans="1:37" ht="18" customHeight="1" hidden="1">
      <c r="A34" s="183">
        <v>36</v>
      </c>
      <c r="B34" s="21" t="s">
        <v>21</v>
      </c>
      <c r="C34" s="247">
        <f t="shared" si="3"/>
        <v>0</v>
      </c>
      <c r="D34" s="237"/>
      <c r="E34" s="237">
        <f t="shared" si="4"/>
        <v>0</v>
      </c>
      <c r="F34" s="57" t="str">
        <f t="shared" si="5"/>
        <v>ei käynyt</v>
      </c>
      <c r="G34" s="247"/>
      <c r="H34" s="247"/>
      <c r="I34" s="247"/>
      <c r="J34" s="247"/>
      <c r="K34" s="247"/>
      <c r="L34" s="57"/>
      <c r="M34" s="57"/>
      <c r="N34" s="57"/>
      <c r="O34" s="127"/>
      <c r="P34" s="127"/>
      <c r="Q34" s="127"/>
      <c r="R34" s="127"/>
      <c r="S34" s="127"/>
      <c r="T34" s="127"/>
      <c r="U34" s="12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19"/>
    </row>
    <row r="35" spans="1:37" ht="18" customHeight="1" hidden="1">
      <c r="A35" s="183">
        <v>37</v>
      </c>
      <c r="B35" s="21" t="s">
        <v>37</v>
      </c>
      <c r="C35" s="247">
        <f t="shared" si="3"/>
        <v>0</v>
      </c>
      <c r="D35" s="237"/>
      <c r="E35" s="237">
        <f t="shared" si="4"/>
        <v>0</v>
      </c>
      <c r="F35" s="57" t="str">
        <f t="shared" si="5"/>
        <v>ei käynyt</v>
      </c>
      <c r="G35" s="247"/>
      <c r="H35" s="247"/>
      <c r="I35" s="247"/>
      <c r="J35" s="247"/>
      <c r="K35" s="247"/>
      <c r="L35" s="57"/>
      <c r="M35" s="57"/>
      <c r="N35" s="57"/>
      <c r="O35" s="127"/>
      <c r="P35" s="127"/>
      <c r="Q35" s="127"/>
      <c r="R35" s="127"/>
      <c r="S35" s="127"/>
      <c r="T35" s="127"/>
      <c r="U35" s="127"/>
      <c r="V35" s="127"/>
      <c r="W35" s="12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19"/>
    </row>
    <row r="36" spans="1:37" ht="18" customHeight="1" hidden="1">
      <c r="A36" s="183">
        <v>38</v>
      </c>
      <c r="B36" s="21" t="s">
        <v>25</v>
      </c>
      <c r="C36" s="247">
        <f t="shared" si="3"/>
        <v>0</v>
      </c>
      <c r="D36" s="237"/>
      <c r="E36" s="237">
        <f t="shared" si="4"/>
        <v>0</v>
      </c>
      <c r="F36" s="57" t="str">
        <f t="shared" si="5"/>
        <v>ei käynyt</v>
      </c>
      <c r="G36" s="247"/>
      <c r="H36" s="247"/>
      <c r="I36" s="247"/>
      <c r="J36" s="247"/>
      <c r="K36" s="247"/>
      <c r="L36" s="57"/>
      <c r="M36" s="57"/>
      <c r="N36" s="57"/>
      <c r="O36" s="127"/>
      <c r="P36" s="127"/>
      <c r="Q36" s="127"/>
      <c r="R36" s="127"/>
      <c r="S36" s="127"/>
      <c r="T36" s="127"/>
      <c r="U36" s="12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19"/>
    </row>
    <row r="37" spans="1:37" ht="18" customHeight="1" hidden="1">
      <c r="A37" s="183">
        <v>39</v>
      </c>
      <c r="B37" s="21" t="s">
        <v>38</v>
      </c>
      <c r="C37" s="247">
        <f t="shared" si="3"/>
        <v>0</v>
      </c>
      <c r="D37" s="237"/>
      <c r="E37" s="237">
        <f t="shared" si="4"/>
        <v>0</v>
      </c>
      <c r="F37" s="57" t="str">
        <f t="shared" si="5"/>
        <v>ei käynyt</v>
      </c>
      <c r="G37" s="247"/>
      <c r="H37" s="247"/>
      <c r="I37" s="247"/>
      <c r="J37" s="247"/>
      <c r="K37" s="247"/>
      <c r="L37" s="57"/>
      <c r="M37" s="57"/>
      <c r="N37" s="57"/>
      <c r="O37" s="127"/>
      <c r="P37" s="127"/>
      <c r="Q37" s="127"/>
      <c r="R37" s="127"/>
      <c r="S37" s="127"/>
      <c r="T37" s="127"/>
      <c r="U37" s="127"/>
      <c r="V37" s="127"/>
      <c r="W37" s="12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19"/>
    </row>
    <row r="38" spans="1:37" ht="18" customHeight="1" hidden="1">
      <c r="A38" s="183">
        <v>40</v>
      </c>
      <c r="B38" s="21" t="s">
        <v>52</v>
      </c>
      <c r="C38" s="247">
        <f t="shared" si="3"/>
        <v>0</v>
      </c>
      <c r="D38" s="237"/>
      <c r="E38" s="237">
        <f t="shared" si="4"/>
        <v>0</v>
      </c>
      <c r="F38" s="57" t="str">
        <f t="shared" si="5"/>
        <v>ei käynyt</v>
      </c>
      <c r="G38" s="247"/>
      <c r="H38" s="247"/>
      <c r="I38" s="247"/>
      <c r="J38" s="247"/>
      <c r="K38" s="247"/>
      <c r="L38" s="57"/>
      <c r="M38" s="57"/>
      <c r="N38" s="57"/>
      <c r="O38" s="127"/>
      <c r="P38" s="127"/>
      <c r="Q38" s="127"/>
      <c r="R38" s="127"/>
      <c r="S38" s="127"/>
      <c r="T38" s="127"/>
      <c r="U38" s="127"/>
      <c r="V38" s="127"/>
      <c r="W38" s="12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9"/>
    </row>
    <row r="39" spans="1:37" ht="18" customHeight="1" hidden="1">
      <c r="A39" s="183">
        <v>41</v>
      </c>
      <c r="B39" s="21" t="s">
        <v>39</v>
      </c>
      <c r="C39" s="247">
        <f t="shared" si="3"/>
        <v>0</v>
      </c>
      <c r="D39" s="237"/>
      <c r="E39" s="237">
        <f t="shared" si="4"/>
        <v>0</v>
      </c>
      <c r="F39" s="57" t="str">
        <f t="shared" si="5"/>
        <v>ei käynyt</v>
      </c>
      <c r="G39" s="247"/>
      <c r="H39" s="247"/>
      <c r="I39" s="247"/>
      <c r="J39" s="247"/>
      <c r="K39" s="247"/>
      <c r="L39" s="57"/>
      <c r="M39" s="57"/>
      <c r="N39" s="57"/>
      <c r="O39" s="127"/>
      <c r="P39" s="127"/>
      <c r="Q39" s="127"/>
      <c r="R39" s="127"/>
      <c r="S39" s="127"/>
      <c r="T39" s="127"/>
      <c r="U39" s="127"/>
      <c r="V39" s="127"/>
      <c r="W39" s="12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19"/>
    </row>
    <row r="40" spans="1:37" ht="18" customHeight="1" hidden="1">
      <c r="A40" s="183">
        <v>42</v>
      </c>
      <c r="B40" s="21" t="s">
        <v>40</v>
      </c>
      <c r="C40" s="247">
        <f t="shared" si="3"/>
        <v>0</v>
      </c>
      <c r="D40" s="237"/>
      <c r="E40" s="237">
        <f t="shared" si="4"/>
        <v>0</v>
      </c>
      <c r="F40" s="57" t="str">
        <f t="shared" si="5"/>
        <v>ei käynyt</v>
      </c>
      <c r="G40" s="247"/>
      <c r="H40" s="247"/>
      <c r="I40" s="247"/>
      <c r="J40" s="247"/>
      <c r="K40" s="247"/>
      <c r="L40" s="57"/>
      <c r="M40" s="57"/>
      <c r="N40" s="57"/>
      <c r="O40" s="127"/>
      <c r="P40" s="127"/>
      <c r="Q40" s="127"/>
      <c r="R40" s="127"/>
      <c r="S40" s="127"/>
      <c r="T40" s="127"/>
      <c r="U40" s="127"/>
      <c r="V40" s="127"/>
      <c r="W40" s="12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19"/>
    </row>
    <row r="41" spans="1:37" ht="18" customHeight="1" hidden="1">
      <c r="A41" s="183">
        <v>43</v>
      </c>
      <c r="B41" s="21" t="s">
        <v>41</v>
      </c>
      <c r="C41" s="247">
        <f t="shared" si="3"/>
        <v>0</v>
      </c>
      <c r="D41" s="237"/>
      <c r="E41" s="237">
        <f t="shared" si="4"/>
        <v>0</v>
      </c>
      <c r="F41" s="57" t="str">
        <f t="shared" si="5"/>
        <v>ei käynyt</v>
      </c>
      <c r="G41" s="247"/>
      <c r="H41" s="247"/>
      <c r="I41" s="247"/>
      <c r="J41" s="247"/>
      <c r="K41" s="247"/>
      <c r="L41" s="57"/>
      <c r="M41" s="57"/>
      <c r="N41" s="57"/>
      <c r="O41" s="127"/>
      <c r="P41" s="127"/>
      <c r="Q41" s="127"/>
      <c r="R41" s="127"/>
      <c r="S41" s="127"/>
      <c r="T41" s="127"/>
      <c r="U41" s="127"/>
      <c r="V41" s="127"/>
      <c r="W41" s="12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19"/>
    </row>
    <row r="42" spans="1:37" ht="18" customHeight="1" hidden="1">
      <c r="A42" s="183">
        <v>44</v>
      </c>
      <c r="B42" s="21" t="s">
        <v>42</v>
      </c>
      <c r="C42" s="247">
        <f t="shared" si="3"/>
        <v>0</v>
      </c>
      <c r="D42" s="237"/>
      <c r="E42" s="237">
        <f t="shared" si="4"/>
        <v>0</v>
      </c>
      <c r="F42" s="57" t="str">
        <f t="shared" si="5"/>
        <v>ei käynyt</v>
      </c>
      <c r="G42" s="247"/>
      <c r="H42" s="247"/>
      <c r="I42" s="247"/>
      <c r="J42" s="247"/>
      <c r="K42" s="247"/>
      <c r="L42" s="57"/>
      <c r="M42" s="57"/>
      <c r="N42" s="57"/>
      <c r="O42" s="127"/>
      <c r="P42" s="127"/>
      <c r="Q42" s="127"/>
      <c r="R42" s="127"/>
      <c r="S42" s="127"/>
      <c r="T42" s="127"/>
      <c r="U42" s="127"/>
      <c r="V42" s="127"/>
      <c r="W42" s="12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19"/>
    </row>
    <row r="43" spans="1:37" ht="18" customHeight="1" hidden="1">
      <c r="A43" s="183">
        <v>45</v>
      </c>
      <c r="B43" s="21" t="s">
        <v>43</v>
      </c>
      <c r="C43" s="247">
        <f t="shared" si="3"/>
        <v>0</v>
      </c>
      <c r="D43" s="237"/>
      <c r="E43" s="237">
        <f t="shared" si="4"/>
        <v>0</v>
      </c>
      <c r="F43" s="57" t="str">
        <f t="shared" si="5"/>
        <v>ei käynyt</v>
      </c>
      <c r="G43" s="247"/>
      <c r="H43" s="247"/>
      <c r="I43" s="247"/>
      <c r="J43" s="247"/>
      <c r="K43" s="247"/>
      <c r="L43" s="57"/>
      <c r="M43" s="57"/>
      <c r="N43" s="57"/>
      <c r="O43" s="127"/>
      <c r="P43" s="127"/>
      <c r="Q43" s="127"/>
      <c r="R43" s="127"/>
      <c r="S43" s="127"/>
      <c r="T43" s="127"/>
      <c r="U43" s="127"/>
      <c r="V43" s="127"/>
      <c r="W43" s="12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19"/>
    </row>
    <row r="44" spans="1:37" ht="18" customHeight="1" hidden="1">
      <c r="A44" s="183">
        <v>46</v>
      </c>
      <c r="B44" s="21" t="s">
        <v>44</v>
      </c>
      <c r="C44" s="247">
        <f t="shared" si="3"/>
        <v>0</v>
      </c>
      <c r="D44" s="237"/>
      <c r="E44" s="237">
        <f t="shared" si="4"/>
        <v>0</v>
      </c>
      <c r="F44" s="57" t="str">
        <f t="shared" si="5"/>
        <v>ei käynyt</v>
      </c>
      <c r="G44" s="247"/>
      <c r="H44" s="247"/>
      <c r="I44" s="247"/>
      <c r="J44" s="247"/>
      <c r="K44" s="247"/>
      <c r="L44" s="57"/>
      <c r="M44" s="57"/>
      <c r="N44" s="57"/>
      <c r="O44" s="127"/>
      <c r="P44" s="127"/>
      <c r="Q44" s="127"/>
      <c r="R44" s="127"/>
      <c r="S44" s="127"/>
      <c r="T44" s="127"/>
      <c r="U44" s="127"/>
      <c r="V44" s="127"/>
      <c r="W44" s="12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19"/>
    </row>
    <row r="45" spans="1:37" ht="18" customHeight="1" hidden="1">
      <c r="A45" s="183">
        <v>47</v>
      </c>
      <c r="B45" s="21" t="s">
        <v>45</v>
      </c>
      <c r="C45" s="247">
        <f t="shared" si="3"/>
        <v>0</v>
      </c>
      <c r="D45" s="237"/>
      <c r="E45" s="237">
        <f t="shared" si="4"/>
        <v>0</v>
      </c>
      <c r="F45" s="57" t="str">
        <f t="shared" si="5"/>
        <v>ei käynyt</v>
      </c>
      <c r="G45" s="247"/>
      <c r="H45" s="247"/>
      <c r="I45" s="247"/>
      <c r="J45" s="247"/>
      <c r="K45" s="247"/>
      <c r="L45" s="57"/>
      <c r="M45" s="57"/>
      <c r="N45" s="57"/>
      <c r="O45" s="127"/>
      <c r="P45" s="127"/>
      <c r="Q45" s="127"/>
      <c r="R45" s="127"/>
      <c r="S45" s="127"/>
      <c r="T45" s="127"/>
      <c r="U45" s="127"/>
      <c r="V45" s="127"/>
      <c r="W45" s="12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19"/>
    </row>
    <row r="46" spans="1:37" ht="18" customHeight="1" hidden="1">
      <c r="A46" s="183">
        <v>48</v>
      </c>
      <c r="B46" s="21" t="s">
        <v>46</v>
      </c>
      <c r="C46" s="247">
        <f t="shared" si="3"/>
        <v>0</v>
      </c>
      <c r="D46" s="237"/>
      <c r="E46" s="237">
        <f t="shared" si="4"/>
        <v>0</v>
      </c>
      <c r="F46" s="57" t="str">
        <f t="shared" si="5"/>
        <v>ei käynyt</v>
      </c>
      <c r="G46" s="247"/>
      <c r="H46" s="247"/>
      <c r="I46" s="247"/>
      <c r="J46" s="247"/>
      <c r="K46" s="247"/>
      <c r="L46" s="57"/>
      <c r="M46" s="57"/>
      <c r="N46" s="57"/>
      <c r="O46" s="127"/>
      <c r="P46" s="127"/>
      <c r="Q46" s="127"/>
      <c r="R46" s="127"/>
      <c r="S46" s="127"/>
      <c r="T46" s="127"/>
      <c r="U46" s="127"/>
      <c r="V46" s="127"/>
      <c r="W46" s="12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19"/>
    </row>
    <row r="47" spans="1:37" ht="15.75" customHeight="1">
      <c r="A47" s="243"/>
      <c r="B47" s="21" t="s">
        <v>47</v>
      </c>
      <c r="C47" s="71">
        <f>SUM(C2:C46)</f>
        <v>260.21</v>
      </c>
      <c r="D47" s="72">
        <f>SUM(D2:D46)</f>
        <v>47</v>
      </c>
      <c r="E47" s="72">
        <f>SUM(E2:E46)</f>
        <v>118</v>
      </c>
      <c r="F47" s="71">
        <f>AVERAGE(F2:F46)</f>
        <v>2.427847101449275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1"/>
      <c r="T47" s="21"/>
      <c r="U47" s="21"/>
      <c r="V47" s="21"/>
      <c r="W47" s="21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245"/>
    </row>
    <row r="48" spans="3:13" ht="12.75" customHeight="1">
      <c r="C48" s="9"/>
      <c r="L48" s="9"/>
      <c r="M48" s="9"/>
    </row>
    <row r="49" spans="12:13" ht="12.75" customHeight="1">
      <c r="L49" s="9"/>
      <c r="M49" s="9"/>
    </row>
    <row r="50" spans="2:13" ht="12.75" customHeight="1">
      <c r="B50" s="10"/>
      <c r="D50" s="10"/>
      <c r="E50" s="10"/>
      <c r="F50" s="10"/>
      <c r="L50" s="9"/>
      <c r="M50" s="9"/>
    </row>
    <row r="51" spans="2:13" ht="12.75" customHeight="1">
      <c r="B51" s="10"/>
      <c r="D51" s="10"/>
      <c r="E51" s="10"/>
      <c r="F51" s="10"/>
      <c r="L51" s="9"/>
      <c r="M51" s="9"/>
    </row>
    <row r="52" spans="2:13" ht="12.75" customHeight="1">
      <c r="B52" s="11"/>
      <c r="D52" s="12"/>
      <c r="L52" s="9"/>
      <c r="M52" s="9"/>
    </row>
    <row r="53" spans="2:13" ht="12.75" customHeight="1">
      <c r="B53" s="11"/>
      <c r="D53" s="12"/>
      <c r="L53" s="9"/>
      <c r="M53" s="9"/>
    </row>
    <row r="54" ht="12" customHeight="1"/>
    <row r="55" ht="12" customHeight="1"/>
    <row r="101" ht="23.25">
      <c r="C101" s="10"/>
    </row>
    <row r="102" ht="23.25">
      <c r="C102" s="10"/>
    </row>
    <row r="103" ht="19.5">
      <c r="C103" s="11"/>
    </row>
    <row r="104" ht="19.5">
      <c r="C104" s="11"/>
    </row>
  </sheetData>
  <sheetProtection/>
  <printOptions horizontalCentered="1" verticalCentered="1"/>
  <pageMargins left="0" right="0" top="0.8659722222222221" bottom="0" header="0.5118055555555555" footer="0.5118055555555555"/>
  <pageSetup horizontalDpi="300" verticalDpi="300" orientation="landscape" pageOrder="overThenDown" paperSize="9" scale="190"/>
  <headerFooter alignWithMargins="0">
    <oddHeader>&amp;CJOENSUUN BRIDGEKERHON KAUDEN 2008-2009 KAUSITILANNE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S107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N7" sqref="AN7"/>
    </sheetView>
  </sheetViews>
  <sheetFormatPr defaultColWidth="9.0039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8" width="8.140625" style="0" customWidth="1"/>
    <col min="9" max="9" width="10.28125" style="0" customWidth="1"/>
    <col min="10" max="10" width="11.421875" style="0" customWidth="1"/>
    <col min="11" max="11" width="8.140625" style="0" customWidth="1"/>
    <col min="12" max="13" width="9.28125" style="0" customWidth="1"/>
    <col min="14" max="14" width="9.28125" style="1" customWidth="1"/>
    <col min="15" max="21" width="9.28125" style="0" customWidth="1"/>
    <col min="22" max="31" width="9.00390625" style="0" customWidth="1"/>
    <col min="32" max="37" width="2.421875" style="0" customWidth="1"/>
  </cols>
  <sheetData>
    <row r="1" spans="1:37" ht="15.7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6">
        <v>40057</v>
      </c>
      <c r="H1" s="26">
        <v>40071</v>
      </c>
      <c r="I1" s="26">
        <v>40078</v>
      </c>
      <c r="J1" s="26">
        <v>40092</v>
      </c>
      <c r="K1" s="26">
        <v>40106</v>
      </c>
      <c r="L1" s="26">
        <v>40113</v>
      </c>
      <c r="M1" s="26">
        <v>40120</v>
      </c>
      <c r="N1" s="28">
        <v>40134</v>
      </c>
      <c r="O1" s="26">
        <v>40148</v>
      </c>
      <c r="P1" s="26">
        <v>40155</v>
      </c>
      <c r="Q1" s="26">
        <v>40162</v>
      </c>
      <c r="R1" s="26">
        <v>40183</v>
      </c>
      <c r="S1" s="26">
        <v>40189</v>
      </c>
      <c r="T1" s="26">
        <v>40196</v>
      </c>
      <c r="U1" s="26">
        <v>40203</v>
      </c>
      <c r="V1" s="26">
        <v>40210</v>
      </c>
      <c r="W1" s="26">
        <v>40217</v>
      </c>
      <c r="X1" s="26">
        <v>40224</v>
      </c>
      <c r="Y1" s="26">
        <v>40231</v>
      </c>
      <c r="Z1" s="26">
        <v>40238</v>
      </c>
      <c r="AA1" s="26">
        <v>40245</v>
      </c>
      <c r="AB1" s="26">
        <v>40252</v>
      </c>
      <c r="AC1" s="26">
        <v>40259</v>
      </c>
      <c r="AD1" s="26">
        <v>40280</v>
      </c>
      <c r="AE1" s="26">
        <v>40287</v>
      </c>
      <c r="AF1" s="26">
        <v>40294</v>
      </c>
      <c r="AG1" s="26">
        <v>40301</v>
      </c>
      <c r="AH1" s="26">
        <v>40308</v>
      </c>
      <c r="AI1" s="26">
        <v>40315</v>
      </c>
      <c r="AJ1" s="26">
        <v>40322</v>
      </c>
      <c r="AK1" s="26">
        <v>40329</v>
      </c>
    </row>
    <row r="2" spans="1:45" ht="15.75" customHeight="1">
      <c r="A2" s="4">
        <v>1</v>
      </c>
      <c r="B2" s="5" t="s">
        <v>6</v>
      </c>
      <c r="C2" s="27">
        <f aca="true" t="shared" si="0" ref="C2:C21">SUM(G2:AE2)</f>
        <v>69.41</v>
      </c>
      <c r="D2" s="4">
        <v>23</v>
      </c>
      <c r="E2" s="4">
        <f aca="true" t="shared" si="1" ref="E2:E29">COUNT(G2:AD2)</f>
        <v>24</v>
      </c>
      <c r="F2" s="7">
        <f aca="true" t="shared" si="2" ref="F2:F49">IF(ISNUMBER(AVERAGE(G2:AE2)),AVERAGE(G2:AE2),"ei käynyt")</f>
        <v>2.7763999999999998</v>
      </c>
      <c r="G2" s="7">
        <v>1</v>
      </c>
      <c r="H2" s="27">
        <v>1.96</v>
      </c>
      <c r="I2" s="27">
        <v>5</v>
      </c>
      <c r="J2" s="27">
        <v>4.4</v>
      </c>
      <c r="K2" s="27">
        <v>1.34</v>
      </c>
      <c r="L2" s="7">
        <v>3.85</v>
      </c>
      <c r="M2" s="7">
        <v>1.34</v>
      </c>
      <c r="N2" s="7">
        <v>1.49</v>
      </c>
      <c r="O2" s="7">
        <v>2.75</v>
      </c>
      <c r="P2" s="7">
        <v>2.43</v>
      </c>
      <c r="Q2" s="7">
        <v>4.4</v>
      </c>
      <c r="R2" s="7">
        <v>2.75</v>
      </c>
      <c r="S2" s="7">
        <v>4.4</v>
      </c>
      <c r="T2" s="7">
        <v>1.7</v>
      </c>
      <c r="U2" s="7">
        <v>4.4</v>
      </c>
      <c r="V2" s="7">
        <v>1.34</v>
      </c>
      <c r="W2" s="7">
        <v>1.4</v>
      </c>
      <c r="X2" s="7">
        <v>3.85</v>
      </c>
      <c r="Y2" s="7">
        <v>1.81</v>
      </c>
      <c r="Z2" s="7">
        <v>1.4</v>
      </c>
      <c r="AA2" s="7">
        <v>3.8</v>
      </c>
      <c r="AB2" s="7">
        <v>1</v>
      </c>
      <c r="AC2" s="7">
        <v>2.75</v>
      </c>
      <c r="AD2" s="7">
        <v>3.85</v>
      </c>
      <c r="AE2" s="8">
        <v>5</v>
      </c>
      <c r="AF2" s="8"/>
      <c r="AG2" s="8"/>
      <c r="AH2" s="8"/>
      <c r="AI2" s="8"/>
      <c r="AJ2" s="8"/>
      <c r="AK2" s="8"/>
      <c r="AL2" s="29"/>
      <c r="AM2" s="29"/>
      <c r="AN2" s="29"/>
      <c r="AO2" s="29"/>
      <c r="AP2" s="29"/>
      <c r="AQ2" s="29"/>
      <c r="AS2" s="29"/>
    </row>
    <row r="3" spans="1:43" ht="15.75" customHeight="1">
      <c r="A3" s="4">
        <v>2</v>
      </c>
      <c r="B3" s="5" t="s">
        <v>8</v>
      </c>
      <c r="C3" s="27">
        <f t="shared" si="0"/>
        <v>55.93</v>
      </c>
      <c r="D3" s="4">
        <v>18</v>
      </c>
      <c r="E3" s="4">
        <f t="shared" si="1"/>
        <v>22</v>
      </c>
      <c r="F3" s="7">
        <f t="shared" si="2"/>
        <v>2.4317391304347824</v>
      </c>
      <c r="G3" s="7"/>
      <c r="H3" s="27">
        <v>2.75</v>
      </c>
      <c r="I3" s="27">
        <v>2.9</v>
      </c>
      <c r="J3" s="27">
        <v>1.34</v>
      </c>
      <c r="K3" s="27">
        <v>1</v>
      </c>
      <c r="L3" s="7">
        <v>1.96</v>
      </c>
      <c r="M3" s="7">
        <v>1</v>
      </c>
      <c r="N3" s="7"/>
      <c r="O3" s="7">
        <v>1.4</v>
      </c>
      <c r="P3" s="7">
        <v>4.4</v>
      </c>
      <c r="Q3" s="7">
        <v>1.34</v>
      </c>
      <c r="R3" s="7">
        <v>1.96</v>
      </c>
      <c r="S3" s="7">
        <v>3.27</v>
      </c>
      <c r="T3" s="7">
        <v>1.31</v>
      </c>
      <c r="U3" s="7">
        <v>1.81</v>
      </c>
      <c r="V3" s="7">
        <v>2.43</v>
      </c>
      <c r="W3" s="7">
        <v>2.75</v>
      </c>
      <c r="X3" s="7">
        <v>2.75</v>
      </c>
      <c r="Y3" s="7">
        <v>4.4</v>
      </c>
      <c r="Z3" s="7">
        <v>3.85</v>
      </c>
      <c r="AA3" s="7">
        <v>2.9</v>
      </c>
      <c r="AB3" s="7">
        <v>4</v>
      </c>
      <c r="AC3" s="7">
        <v>1.96</v>
      </c>
      <c r="AD3" s="7">
        <v>2.75</v>
      </c>
      <c r="AE3" s="8">
        <v>1.7</v>
      </c>
      <c r="AF3" s="8"/>
      <c r="AG3" s="8"/>
      <c r="AH3" s="8"/>
      <c r="AI3" s="8"/>
      <c r="AJ3" s="8"/>
      <c r="AK3" s="8"/>
      <c r="AL3" s="29"/>
      <c r="AM3" s="29"/>
      <c r="AN3" s="29"/>
      <c r="AO3" s="29"/>
      <c r="AP3" s="29"/>
      <c r="AQ3" s="29"/>
    </row>
    <row r="4" spans="1:43" ht="15.75" customHeight="1">
      <c r="A4" s="4">
        <v>3</v>
      </c>
      <c r="B4" s="5" t="s">
        <v>7</v>
      </c>
      <c r="C4" s="27">
        <f t="shared" si="0"/>
        <v>55.81</v>
      </c>
      <c r="D4" s="4">
        <v>13</v>
      </c>
      <c r="E4" s="4">
        <f t="shared" si="1"/>
        <v>20</v>
      </c>
      <c r="F4" s="7">
        <f t="shared" si="2"/>
        <v>2.6576190476190478</v>
      </c>
      <c r="G4" s="7">
        <v>2.22</v>
      </c>
      <c r="H4" s="27">
        <v>3.85</v>
      </c>
      <c r="I4" s="27">
        <v>5</v>
      </c>
      <c r="J4" s="27">
        <v>1.81</v>
      </c>
      <c r="K4" s="27">
        <v>3.27</v>
      </c>
      <c r="L4" s="7">
        <v>1</v>
      </c>
      <c r="M4" s="7">
        <v>4.4</v>
      </c>
      <c r="N4" s="7">
        <v>2.22</v>
      </c>
      <c r="O4" s="7">
        <v>1</v>
      </c>
      <c r="P4" s="7">
        <v>1.34</v>
      </c>
      <c r="Q4" s="7">
        <v>3.27</v>
      </c>
      <c r="R4" s="7">
        <v>1</v>
      </c>
      <c r="S4" s="7">
        <v>1.81</v>
      </c>
      <c r="T4" s="7">
        <v>3.8</v>
      </c>
      <c r="U4" s="7">
        <v>1.34</v>
      </c>
      <c r="V4" s="7">
        <v>4.4</v>
      </c>
      <c r="W4" s="7">
        <v>3.85</v>
      </c>
      <c r="X4" s="7">
        <v>1.4</v>
      </c>
      <c r="Y4" s="7">
        <v>2.43</v>
      </c>
      <c r="Z4" s="7"/>
      <c r="AA4" s="7"/>
      <c r="AB4" s="7"/>
      <c r="AC4" s="7"/>
      <c r="AD4" s="7">
        <v>1.4</v>
      </c>
      <c r="AE4" s="8">
        <v>5</v>
      </c>
      <c r="AF4" s="8"/>
      <c r="AG4" s="8"/>
      <c r="AH4" s="8"/>
      <c r="AI4" s="8"/>
      <c r="AJ4" s="8"/>
      <c r="AK4" s="8"/>
      <c r="AL4" s="29"/>
      <c r="AM4" s="29"/>
      <c r="AN4" s="29"/>
      <c r="AO4" s="29"/>
      <c r="AP4" s="29"/>
      <c r="AQ4" s="29"/>
    </row>
    <row r="5" spans="1:43" ht="15.75" customHeight="1">
      <c r="A5" s="4">
        <v>4</v>
      </c>
      <c r="B5" s="5" t="s">
        <v>9</v>
      </c>
      <c r="C5" s="27">
        <f t="shared" si="0"/>
        <v>52.48</v>
      </c>
      <c r="D5" s="4">
        <v>10</v>
      </c>
      <c r="E5" s="4">
        <f t="shared" si="1"/>
        <v>23</v>
      </c>
      <c r="F5" s="7">
        <f t="shared" si="2"/>
        <v>2.1866666666666665</v>
      </c>
      <c r="G5" s="7">
        <v>3.3</v>
      </c>
      <c r="H5" s="27">
        <v>1.4</v>
      </c>
      <c r="I5" s="27">
        <v>1.7</v>
      </c>
      <c r="J5" s="27">
        <v>1</v>
      </c>
      <c r="K5" s="27">
        <v>1.81</v>
      </c>
      <c r="L5" s="7">
        <v>1.4</v>
      </c>
      <c r="M5" s="7">
        <v>3.27</v>
      </c>
      <c r="N5" s="7">
        <v>3.3</v>
      </c>
      <c r="O5" s="7">
        <v>3.85</v>
      </c>
      <c r="P5" s="7">
        <v>1.81</v>
      </c>
      <c r="Q5" s="7">
        <v>1.81</v>
      </c>
      <c r="R5" s="7">
        <v>1.4</v>
      </c>
      <c r="S5" s="7">
        <v>1</v>
      </c>
      <c r="T5" s="7">
        <v>1</v>
      </c>
      <c r="U5" s="7">
        <v>3.27</v>
      </c>
      <c r="V5" s="7">
        <v>1</v>
      </c>
      <c r="W5" s="7">
        <v>1.96</v>
      </c>
      <c r="X5" s="7">
        <v>1</v>
      </c>
      <c r="Y5" s="7">
        <v>3.27</v>
      </c>
      <c r="Z5" s="7">
        <v>2.75</v>
      </c>
      <c r="AA5" s="7">
        <v>2.22</v>
      </c>
      <c r="AB5" s="7">
        <v>2.21</v>
      </c>
      <c r="AC5" s="7">
        <v>3.85</v>
      </c>
      <c r="AD5" s="7"/>
      <c r="AE5" s="8">
        <v>2.9</v>
      </c>
      <c r="AF5" s="8"/>
      <c r="AG5" s="8"/>
      <c r="AH5" s="8"/>
      <c r="AI5" s="8"/>
      <c r="AJ5" s="8"/>
      <c r="AK5" s="8"/>
      <c r="AL5" s="29"/>
      <c r="AM5" s="29"/>
      <c r="AN5" s="29"/>
      <c r="AO5" s="29"/>
      <c r="AP5" s="29"/>
      <c r="AQ5" s="29"/>
    </row>
    <row r="6" spans="1:43" ht="15.75" customHeight="1">
      <c r="A6" s="4">
        <v>5</v>
      </c>
      <c r="B6" s="5" t="s">
        <v>10</v>
      </c>
      <c r="C6" s="27">
        <f t="shared" si="0"/>
        <v>51.34</v>
      </c>
      <c r="D6" s="4">
        <v>14</v>
      </c>
      <c r="E6" s="4">
        <f t="shared" si="1"/>
        <v>21</v>
      </c>
      <c r="F6" s="7">
        <f t="shared" si="2"/>
        <v>2.333636363636364</v>
      </c>
      <c r="G6" s="7"/>
      <c r="H6" s="27"/>
      <c r="I6" s="27">
        <v>2.9</v>
      </c>
      <c r="J6" s="27">
        <v>3.27</v>
      </c>
      <c r="K6" s="27">
        <v>2.43</v>
      </c>
      <c r="L6" s="7">
        <v>2.75</v>
      </c>
      <c r="M6" s="7">
        <v>2.43</v>
      </c>
      <c r="N6" s="7"/>
      <c r="O6" s="7">
        <v>1.96</v>
      </c>
      <c r="P6" s="7">
        <v>3.27</v>
      </c>
      <c r="Q6" s="7">
        <v>1</v>
      </c>
      <c r="R6" s="7">
        <v>3.85</v>
      </c>
      <c r="S6" s="7">
        <v>1.34</v>
      </c>
      <c r="T6" s="7">
        <v>2.9</v>
      </c>
      <c r="U6" s="7">
        <v>1</v>
      </c>
      <c r="V6" s="7">
        <v>3.27</v>
      </c>
      <c r="W6" s="7">
        <v>1</v>
      </c>
      <c r="X6" s="7">
        <v>1.96</v>
      </c>
      <c r="Y6" s="7">
        <v>1</v>
      </c>
      <c r="Z6" s="7">
        <v>1.96</v>
      </c>
      <c r="AA6" s="7">
        <v>4.95</v>
      </c>
      <c r="AB6" s="7">
        <v>4</v>
      </c>
      <c r="AC6" s="7">
        <v>1.4</v>
      </c>
      <c r="AD6" s="7">
        <v>1</v>
      </c>
      <c r="AE6" s="8">
        <v>1.7</v>
      </c>
      <c r="AF6" s="8"/>
      <c r="AG6" s="8"/>
      <c r="AH6" s="8"/>
      <c r="AI6" s="8"/>
      <c r="AJ6" s="8"/>
      <c r="AK6" s="8"/>
      <c r="AL6" s="29"/>
      <c r="AM6" s="29"/>
      <c r="AN6" s="29"/>
      <c r="AO6" s="29"/>
      <c r="AP6" s="29"/>
      <c r="AQ6" s="29"/>
    </row>
    <row r="7" spans="1:43" ht="15.75" customHeight="1">
      <c r="A7" s="4">
        <v>6</v>
      </c>
      <c r="B7" s="5" t="s">
        <v>11</v>
      </c>
      <c r="C7" s="27">
        <f t="shared" si="0"/>
        <v>36.629999999999995</v>
      </c>
      <c r="D7" s="4">
        <v>6</v>
      </c>
      <c r="E7" s="4">
        <f t="shared" si="1"/>
        <v>17</v>
      </c>
      <c r="F7" s="7">
        <f t="shared" si="2"/>
        <v>2.0349999999999997</v>
      </c>
      <c r="G7" s="7">
        <v>1.49</v>
      </c>
      <c r="H7" s="27">
        <v>1</v>
      </c>
      <c r="I7" s="27">
        <v>1</v>
      </c>
      <c r="J7" s="27">
        <v>2.43</v>
      </c>
      <c r="K7" s="27">
        <v>4.4</v>
      </c>
      <c r="L7" s="7"/>
      <c r="M7" s="7">
        <v>1.81</v>
      </c>
      <c r="N7" s="7">
        <v>1</v>
      </c>
      <c r="O7" s="7"/>
      <c r="P7" s="7">
        <v>1</v>
      </c>
      <c r="Q7" s="7">
        <v>2.43</v>
      </c>
      <c r="R7" s="7"/>
      <c r="S7" s="7">
        <v>2.43</v>
      </c>
      <c r="T7" s="7">
        <v>4.95</v>
      </c>
      <c r="U7" s="7">
        <v>2.43</v>
      </c>
      <c r="V7" s="7">
        <v>1.81</v>
      </c>
      <c r="W7" s="7"/>
      <c r="X7" s="7"/>
      <c r="Y7" s="7">
        <v>1.34</v>
      </c>
      <c r="Z7" s="7">
        <v>1</v>
      </c>
      <c r="AA7" s="7">
        <v>1</v>
      </c>
      <c r="AB7" s="7">
        <v>2.21</v>
      </c>
      <c r="AC7" s="7"/>
      <c r="AD7" s="7"/>
      <c r="AE7" s="8">
        <v>2.9</v>
      </c>
      <c r="AF7" s="8"/>
      <c r="AG7" s="8"/>
      <c r="AH7" s="8"/>
      <c r="AI7" s="8"/>
      <c r="AJ7" s="8"/>
      <c r="AK7" s="8"/>
      <c r="AL7" s="29"/>
      <c r="AM7" s="29"/>
      <c r="AN7" s="29"/>
      <c r="AO7" s="29"/>
      <c r="AP7" s="29"/>
      <c r="AQ7" s="29"/>
    </row>
    <row r="8" spans="1:43" ht="15.75" customHeight="1">
      <c r="A8" s="4">
        <v>7</v>
      </c>
      <c r="B8" s="5" t="s">
        <v>48</v>
      </c>
      <c r="C8" s="27">
        <f t="shared" si="0"/>
        <v>6.66</v>
      </c>
      <c r="D8" s="4"/>
      <c r="E8" s="4">
        <f t="shared" si="1"/>
        <v>4</v>
      </c>
      <c r="F8" s="7">
        <f t="shared" si="2"/>
        <v>1.332</v>
      </c>
      <c r="G8" s="27"/>
      <c r="H8" s="27"/>
      <c r="I8" s="27"/>
      <c r="J8" s="27"/>
      <c r="K8" s="2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7"/>
      <c r="AA8" s="7">
        <v>1.7</v>
      </c>
      <c r="AB8" s="7">
        <v>1</v>
      </c>
      <c r="AC8" s="7">
        <v>1</v>
      </c>
      <c r="AD8" s="7">
        <v>1.96</v>
      </c>
      <c r="AE8" s="8">
        <v>1</v>
      </c>
      <c r="AF8" s="8"/>
      <c r="AG8" s="8"/>
      <c r="AH8" s="8"/>
      <c r="AI8" s="8"/>
      <c r="AJ8" s="8"/>
      <c r="AK8" s="8"/>
      <c r="AL8" s="29"/>
      <c r="AM8" s="29"/>
      <c r="AN8" s="29"/>
      <c r="AO8" s="29"/>
      <c r="AP8" s="29"/>
      <c r="AQ8" s="29"/>
    </row>
    <row r="9" spans="1:43" ht="15.75" customHeight="1">
      <c r="A9" s="4">
        <v>8</v>
      </c>
      <c r="B9" s="5" t="s">
        <v>12</v>
      </c>
      <c r="C9" s="27">
        <f t="shared" si="0"/>
        <v>4.92</v>
      </c>
      <c r="D9" s="4"/>
      <c r="E9" s="4">
        <f t="shared" si="1"/>
        <v>2</v>
      </c>
      <c r="F9" s="7">
        <f t="shared" si="2"/>
        <v>1.64</v>
      </c>
      <c r="G9" s="27"/>
      <c r="H9" s="27"/>
      <c r="I9" s="27">
        <v>1.7</v>
      </c>
      <c r="J9" s="27"/>
      <c r="K9" s="27"/>
      <c r="L9" s="7"/>
      <c r="M9" s="7"/>
      <c r="N9" s="7"/>
      <c r="O9" s="7"/>
      <c r="P9" s="7"/>
      <c r="Q9" s="8"/>
      <c r="R9" s="8"/>
      <c r="S9" s="8"/>
      <c r="T9" s="7">
        <v>2.22</v>
      </c>
      <c r="U9" s="8"/>
      <c r="V9" s="8"/>
      <c r="W9" s="8"/>
      <c r="X9" s="8"/>
      <c r="Y9" s="8"/>
      <c r="Z9" s="7"/>
      <c r="AA9" s="7"/>
      <c r="AB9" s="7"/>
      <c r="AC9" s="7"/>
      <c r="AD9" s="7"/>
      <c r="AE9" s="8">
        <v>1</v>
      </c>
      <c r="AF9" s="8"/>
      <c r="AG9" s="8"/>
      <c r="AH9" s="8"/>
      <c r="AI9" s="8"/>
      <c r="AJ9" s="8"/>
      <c r="AK9" s="8"/>
      <c r="AL9" s="29"/>
      <c r="AM9" s="29"/>
      <c r="AN9" s="29"/>
      <c r="AO9" s="29"/>
      <c r="AP9" s="29"/>
      <c r="AQ9" s="29"/>
    </row>
    <row r="10" spans="1:43" ht="15.75" customHeight="1">
      <c r="A10" s="4">
        <v>9</v>
      </c>
      <c r="B10" s="5" t="s">
        <v>14</v>
      </c>
      <c r="C10" s="27">
        <f t="shared" si="0"/>
        <v>1.31</v>
      </c>
      <c r="D10" s="4"/>
      <c r="E10" s="4">
        <f t="shared" si="1"/>
        <v>1</v>
      </c>
      <c r="F10" s="7">
        <f t="shared" si="2"/>
        <v>1.31</v>
      </c>
      <c r="G10" s="27"/>
      <c r="H10" s="27"/>
      <c r="I10" s="27"/>
      <c r="J10" s="27"/>
      <c r="K10" s="2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7"/>
      <c r="AA10" s="7">
        <v>1.31</v>
      </c>
      <c r="AB10" s="7"/>
      <c r="AC10" s="7"/>
      <c r="AD10" s="7"/>
      <c r="AE10" s="8"/>
      <c r="AF10" s="8"/>
      <c r="AG10" s="8"/>
      <c r="AH10" s="8"/>
      <c r="AI10" s="8"/>
      <c r="AJ10" s="8"/>
      <c r="AK10" s="8"/>
      <c r="AL10" s="29"/>
      <c r="AM10" s="29"/>
      <c r="AN10" s="29"/>
      <c r="AO10" s="29"/>
      <c r="AP10" s="29"/>
      <c r="AQ10" s="29"/>
    </row>
    <row r="11" spans="1:43" ht="15.75" customHeight="1">
      <c r="A11" s="4">
        <v>10</v>
      </c>
      <c r="B11" s="5" t="s">
        <v>13</v>
      </c>
      <c r="C11" s="27">
        <f t="shared" si="0"/>
        <v>1</v>
      </c>
      <c r="D11" s="4"/>
      <c r="E11" s="4">
        <f t="shared" si="1"/>
        <v>1</v>
      </c>
      <c r="F11" s="7">
        <f t="shared" si="2"/>
        <v>1</v>
      </c>
      <c r="G11" s="27"/>
      <c r="H11" s="27"/>
      <c r="I11" s="27">
        <v>1</v>
      </c>
      <c r="J11" s="27"/>
      <c r="K11" s="2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7"/>
      <c r="AC11" s="7"/>
      <c r="AD11" s="7"/>
      <c r="AE11" s="8"/>
      <c r="AF11" s="8"/>
      <c r="AG11" s="8"/>
      <c r="AH11" s="8"/>
      <c r="AI11" s="8"/>
      <c r="AJ11" s="8"/>
      <c r="AK11" s="8"/>
      <c r="AL11" s="29"/>
      <c r="AM11" s="29"/>
      <c r="AN11" s="29"/>
      <c r="AO11" s="29"/>
      <c r="AP11" s="29"/>
      <c r="AQ11" s="29"/>
    </row>
    <row r="12" spans="1:43" ht="15.75" customHeight="1" hidden="1">
      <c r="A12" s="5">
        <v>11</v>
      </c>
      <c r="B12" s="5" t="s">
        <v>53</v>
      </c>
      <c r="C12" s="27">
        <f t="shared" si="0"/>
        <v>0</v>
      </c>
      <c r="D12" s="4"/>
      <c r="E12" s="4">
        <f t="shared" si="1"/>
        <v>0</v>
      </c>
      <c r="F12" s="7" t="str">
        <f t="shared" si="2"/>
        <v>ei käynyt</v>
      </c>
      <c r="G12" s="27"/>
      <c r="H12" s="27"/>
      <c r="I12" s="27"/>
      <c r="J12" s="27"/>
      <c r="K12" s="2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7"/>
      <c r="AC12" s="7"/>
      <c r="AD12" s="7"/>
      <c r="AE12" s="8"/>
      <c r="AF12" s="8"/>
      <c r="AG12" s="8"/>
      <c r="AH12" s="8"/>
      <c r="AI12" s="8"/>
      <c r="AJ12" s="8"/>
      <c r="AK12" s="8"/>
      <c r="AL12" s="29"/>
      <c r="AM12" s="29"/>
      <c r="AN12" s="29"/>
      <c r="AO12" s="29"/>
      <c r="AP12" s="29"/>
      <c r="AQ12" s="29"/>
    </row>
    <row r="13" spans="1:43" ht="15.75" customHeight="1" hidden="1">
      <c r="A13" s="5">
        <v>12</v>
      </c>
      <c r="B13" s="5" t="s">
        <v>25</v>
      </c>
      <c r="C13" s="27">
        <f t="shared" si="0"/>
        <v>0</v>
      </c>
      <c r="D13" s="4"/>
      <c r="E13" s="4">
        <f t="shared" si="1"/>
        <v>0</v>
      </c>
      <c r="F13" s="7" t="str">
        <f t="shared" si="2"/>
        <v>ei käynyt</v>
      </c>
      <c r="G13" s="27"/>
      <c r="H13" s="27"/>
      <c r="I13" s="27"/>
      <c r="J13" s="27"/>
      <c r="K13" s="2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7"/>
      <c r="AA13" s="7"/>
      <c r="AB13" s="7"/>
      <c r="AC13" s="7"/>
      <c r="AD13" s="7"/>
      <c r="AE13" s="8"/>
      <c r="AF13" s="8"/>
      <c r="AG13" s="8"/>
      <c r="AH13" s="8"/>
      <c r="AI13" s="8"/>
      <c r="AJ13" s="8"/>
      <c r="AK13" s="8"/>
      <c r="AL13" s="29"/>
      <c r="AM13" s="29"/>
      <c r="AN13" s="29"/>
      <c r="AO13" s="29"/>
      <c r="AP13" s="29"/>
      <c r="AQ13" s="29"/>
    </row>
    <row r="14" spans="1:43" ht="15.75" customHeight="1" hidden="1">
      <c r="A14" s="5">
        <v>13</v>
      </c>
      <c r="B14" s="5" t="s">
        <v>21</v>
      </c>
      <c r="C14" s="27">
        <f t="shared" si="0"/>
        <v>0</v>
      </c>
      <c r="D14" s="4"/>
      <c r="E14" s="4">
        <f t="shared" si="1"/>
        <v>0</v>
      </c>
      <c r="F14" s="7" t="str">
        <f t="shared" si="2"/>
        <v>ei käynyt</v>
      </c>
      <c r="G14" s="27"/>
      <c r="H14" s="27"/>
      <c r="I14" s="27"/>
      <c r="J14" s="27"/>
      <c r="K14" s="2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7"/>
      <c r="AA14" s="7"/>
      <c r="AB14" s="7"/>
      <c r="AC14" s="7"/>
      <c r="AD14" s="7"/>
      <c r="AE14" s="8"/>
      <c r="AF14" s="8"/>
      <c r="AG14" s="8"/>
      <c r="AH14" s="8"/>
      <c r="AI14" s="8"/>
      <c r="AJ14" s="8"/>
      <c r="AK14" s="8"/>
      <c r="AL14" s="29"/>
      <c r="AM14" s="29"/>
      <c r="AN14" s="29"/>
      <c r="AO14" s="29"/>
      <c r="AP14" s="29"/>
      <c r="AQ14" s="29"/>
    </row>
    <row r="15" spans="1:43" ht="15.75" customHeight="1" hidden="1">
      <c r="A15" s="5">
        <v>14</v>
      </c>
      <c r="B15" s="5" t="s">
        <v>24</v>
      </c>
      <c r="C15" s="27">
        <f t="shared" si="0"/>
        <v>0</v>
      </c>
      <c r="D15" s="4"/>
      <c r="E15" s="4">
        <f t="shared" si="1"/>
        <v>0</v>
      </c>
      <c r="F15" s="7" t="str">
        <f t="shared" si="2"/>
        <v>ei käynyt</v>
      </c>
      <c r="G15" s="27"/>
      <c r="H15" s="27"/>
      <c r="I15" s="27"/>
      <c r="J15" s="27"/>
      <c r="K15" s="2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7"/>
      <c r="AA15" s="7"/>
      <c r="AB15" s="7"/>
      <c r="AC15" s="7"/>
      <c r="AD15" s="7"/>
      <c r="AE15" s="8"/>
      <c r="AF15" s="8"/>
      <c r="AG15" s="8"/>
      <c r="AH15" s="8"/>
      <c r="AI15" s="8"/>
      <c r="AJ15" s="8"/>
      <c r="AK15" s="8"/>
      <c r="AL15" s="29"/>
      <c r="AM15" s="29"/>
      <c r="AN15" s="29"/>
      <c r="AO15" s="29"/>
      <c r="AP15" s="29"/>
      <c r="AQ15" s="29"/>
    </row>
    <row r="16" spans="1:43" ht="15.75" customHeight="1" hidden="1">
      <c r="A16" s="5">
        <v>15</v>
      </c>
      <c r="B16" s="5" t="s">
        <v>19</v>
      </c>
      <c r="C16" s="27">
        <f t="shared" si="0"/>
        <v>0</v>
      </c>
      <c r="D16" s="4"/>
      <c r="E16" s="4">
        <f t="shared" si="1"/>
        <v>0</v>
      </c>
      <c r="F16" s="7" t="str">
        <f t="shared" si="2"/>
        <v>ei käynyt</v>
      </c>
      <c r="G16" s="27"/>
      <c r="H16" s="27"/>
      <c r="I16" s="27"/>
      <c r="J16" s="27"/>
      <c r="K16" s="2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8"/>
      <c r="Z16" s="7"/>
      <c r="AA16" s="7"/>
      <c r="AB16" s="7"/>
      <c r="AC16" s="7"/>
      <c r="AD16" s="7"/>
      <c r="AE16" s="8"/>
      <c r="AF16" s="8"/>
      <c r="AG16" s="8"/>
      <c r="AH16" s="8"/>
      <c r="AI16" s="8"/>
      <c r="AJ16" s="8"/>
      <c r="AK16" s="8"/>
      <c r="AL16" s="29"/>
      <c r="AM16" s="29"/>
      <c r="AN16" s="29"/>
      <c r="AO16" s="29"/>
      <c r="AP16" s="29"/>
      <c r="AQ16" s="29"/>
    </row>
    <row r="17" spans="1:43" ht="15.75" customHeight="1" hidden="1">
      <c r="A17" s="5">
        <v>17</v>
      </c>
      <c r="B17" s="5" t="s">
        <v>23</v>
      </c>
      <c r="C17" s="27">
        <f t="shared" si="0"/>
        <v>0</v>
      </c>
      <c r="D17" s="4"/>
      <c r="E17" s="4">
        <f t="shared" si="1"/>
        <v>0</v>
      </c>
      <c r="F17" s="7" t="str">
        <f t="shared" si="2"/>
        <v>ei käynyt</v>
      </c>
      <c r="G17" s="27"/>
      <c r="H17" s="27"/>
      <c r="I17" s="27"/>
      <c r="J17" s="27"/>
      <c r="K17" s="2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8"/>
      <c r="Z17" s="7"/>
      <c r="AA17" s="7"/>
      <c r="AB17" s="7"/>
      <c r="AC17" s="7"/>
      <c r="AD17" s="7"/>
      <c r="AE17" s="8"/>
      <c r="AF17" s="8"/>
      <c r="AG17" s="8"/>
      <c r="AH17" s="8"/>
      <c r="AI17" s="8"/>
      <c r="AJ17" s="8"/>
      <c r="AK17" s="8"/>
      <c r="AL17" s="29"/>
      <c r="AM17" s="29"/>
      <c r="AN17" s="29"/>
      <c r="AO17" s="29"/>
      <c r="AP17" s="29"/>
      <c r="AQ17" s="29"/>
    </row>
    <row r="18" spans="1:43" ht="15.75" customHeight="1" hidden="1">
      <c r="A18" s="5">
        <v>18</v>
      </c>
      <c r="B18" s="5" t="s">
        <v>18</v>
      </c>
      <c r="C18" s="27">
        <f t="shared" si="0"/>
        <v>0</v>
      </c>
      <c r="D18" s="4"/>
      <c r="E18" s="4">
        <f t="shared" si="1"/>
        <v>0</v>
      </c>
      <c r="F18" s="7" t="str">
        <f t="shared" si="2"/>
        <v>ei käynyt</v>
      </c>
      <c r="G18" s="27"/>
      <c r="H18" s="27"/>
      <c r="I18" s="27"/>
      <c r="J18" s="27"/>
      <c r="K18" s="2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8"/>
      <c r="Z18" s="7"/>
      <c r="AA18" s="7"/>
      <c r="AB18" s="7"/>
      <c r="AC18" s="7"/>
      <c r="AD18" s="7"/>
      <c r="AE18" s="8"/>
      <c r="AF18" s="8"/>
      <c r="AG18" s="8"/>
      <c r="AH18" s="8"/>
      <c r="AI18" s="8"/>
      <c r="AJ18" s="8"/>
      <c r="AK18" s="8"/>
      <c r="AL18" s="29"/>
      <c r="AM18" s="29"/>
      <c r="AN18" s="29"/>
      <c r="AO18" s="29"/>
      <c r="AP18" s="29"/>
      <c r="AQ18" s="29"/>
    </row>
    <row r="19" spans="1:43" ht="15.75" customHeight="1" hidden="1">
      <c r="A19" s="5">
        <v>19</v>
      </c>
      <c r="B19" s="5" t="s">
        <v>33</v>
      </c>
      <c r="C19" s="30">
        <f t="shared" si="0"/>
        <v>0</v>
      </c>
      <c r="D19" s="4"/>
      <c r="E19" s="4">
        <f t="shared" si="1"/>
        <v>0</v>
      </c>
      <c r="F19" s="8" t="str">
        <f t="shared" si="2"/>
        <v>ei käynyt</v>
      </c>
      <c r="G19" s="27"/>
      <c r="H19" s="27"/>
      <c r="I19" s="27"/>
      <c r="J19" s="27"/>
      <c r="K19" s="2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8"/>
      <c r="AF19" s="8"/>
      <c r="AG19" s="8"/>
      <c r="AH19" s="8"/>
      <c r="AI19" s="8"/>
      <c r="AJ19" s="8"/>
      <c r="AK19" s="8"/>
      <c r="AL19" s="29"/>
      <c r="AM19" s="29"/>
      <c r="AN19" s="29"/>
      <c r="AO19" s="29"/>
      <c r="AP19" s="29"/>
      <c r="AQ19" s="29"/>
    </row>
    <row r="20" spans="1:43" ht="15.75" customHeight="1" hidden="1">
      <c r="A20" s="5">
        <v>20</v>
      </c>
      <c r="B20" s="5" t="s">
        <v>22</v>
      </c>
      <c r="C20" s="27">
        <f t="shared" si="0"/>
        <v>0</v>
      </c>
      <c r="D20" s="4"/>
      <c r="E20" s="4">
        <f t="shared" si="1"/>
        <v>0</v>
      </c>
      <c r="F20" s="7" t="str">
        <f t="shared" si="2"/>
        <v>ei käynyt</v>
      </c>
      <c r="G20" s="27"/>
      <c r="H20" s="27"/>
      <c r="I20" s="27"/>
      <c r="J20" s="27"/>
      <c r="K20" s="2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7"/>
      <c r="AD20" s="7"/>
      <c r="AE20" s="8"/>
      <c r="AF20" s="8"/>
      <c r="AG20" s="8"/>
      <c r="AH20" s="8"/>
      <c r="AI20" s="8"/>
      <c r="AJ20" s="8"/>
      <c r="AK20" s="8"/>
      <c r="AL20" s="29"/>
      <c r="AM20" s="29"/>
      <c r="AN20" s="29"/>
      <c r="AO20" s="29"/>
      <c r="AP20" s="29"/>
      <c r="AQ20" s="29"/>
    </row>
    <row r="21" spans="1:43" ht="15.75" customHeight="1" hidden="1">
      <c r="A21" s="5">
        <v>21</v>
      </c>
      <c r="B21" s="5" t="s">
        <v>32</v>
      </c>
      <c r="C21" s="30">
        <f t="shared" si="0"/>
        <v>0</v>
      </c>
      <c r="D21" s="4"/>
      <c r="E21" s="4">
        <f t="shared" si="1"/>
        <v>0</v>
      </c>
      <c r="F21" s="8" t="str">
        <f t="shared" si="2"/>
        <v>ei käynyt</v>
      </c>
      <c r="G21" s="27"/>
      <c r="H21" s="27"/>
      <c r="I21" s="27"/>
      <c r="J21" s="27"/>
      <c r="K21" s="2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7"/>
      <c r="AA21" s="7"/>
      <c r="AB21" s="7"/>
      <c r="AC21" s="7"/>
      <c r="AD21" s="7"/>
      <c r="AE21" s="8"/>
      <c r="AF21" s="8"/>
      <c r="AG21" s="8"/>
      <c r="AH21" s="8"/>
      <c r="AI21" s="8"/>
      <c r="AJ21" s="8"/>
      <c r="AK21" s="8"/>
      <c r="AL21" s="29"/>
      <c r="AM21" s="29"/>
      <c r="AN21" s="29"/>
      <c r="AO21" s="29"/>
      <c r="AP21" s="29"/>
      <c r="AQ21" s="29"/>
    </row>
    <row r="22" spans="1:43" ht="15.75" customHeight="1" hidden="1">
      <c r="A22" s="5">
        <v>22</v>
      </c>
      <c r="B22" s="5" t="s">
        <v>31</v>
      </c>
      <c r="C22" s="30">
        <f>SUM(G22:N22)</f>
        <v>0</v>
      </c>
      <c r="D22" s="4"/>
      <c r="E22" s="4">
        <f t="shared" si="1"/>
        <v>0</v>
      </c>
      <c r="F22" s="8" t="str">
        <f t="shared" si="2"/>
        <v>ei käynyt</v>
      </c>
      <c r="G22" s="27"/>
      <c r="H22" s="27"/>
      <c r="I22" s="27"/>
      <c r="J22" s="27"/>
      <c r="K22" s="2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7"/>
      <c r="AA22" s="7"/>
      <c r="AB22" s="7"/>
      <c r="AC22" s="7"/>
      <c r="AD22" s="7"/>
      <c r="AE22" s="8"/>
      <c r="AF22" s="8"/>
      <c r="AG22" s="8"/>
      <c r="AH22" s="8"/>
      <c r="AI22" s="8"/>
      <c r="AJ22" s="8"/>
      <c r="AK22" s="8"/>
      <c r="AL22" s="29"/>
      <c r="AM22" s="29"/>
      <c r="AN22" s="29"/>
      <c r="AO22" s="29"/>
      <c r="AP22" s="29"/>
      <c r="AQ22" s="29"/>
    </row>
    <row r="23" spans="1:43" ht="15.75" customHeight="1" hidden="1">
      <c r="A23" s="5">
        <v>23</v>
      </c>
      <c r="B23" s="5" t="s">
        <v>30</v>
      </c>
      <c r="C23" s="30">
        <f aca="true" t="shared" si="3" ref="C23:C49">SUM(G23:AE23)</f>
        <v>0</v>
      </c>
      <c r="D23" s="4"/>
      <c r="E23" s="4">
        <f t="shared" si="1"/>
        <v>0</v>
      </c>
      <c r="F23" s="8" t="str">
        <f t="shared" si="2"/>
        <v>ei käynyt</v>
      </c>
      <c r="G23" s="27"/>
      <c r="H23" s="27"/>
      <c r="I23" s="27"/>
      <c r="J23" s="27"/>
      <c r="K23" s="2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7"/>
      <c r="AA23" s="7"/>
      <c r="AB23" s="7"/>
      <c r="AC23" s="7"/>
      <c r="AD23" s="7"/>
      <c r="AE23" s="8"/>
      <c r="AF23" s="8"/>
      <c r="AG23" s="8"/>
      <c r="AH23" s="8"/>
      <c r="AI23" s="8"/>
      <c r="AJ23" s="8"/>
      <c r="AK23" s="8"/>
      <c r="AL23" s="29"/>
      <c r="AM23" s="29"/>
      <c r="AN23" s="29"/>
      <c r="AO23" s="29"/>
      <c r="AP23" s="29"/>
      <c r="AQ23" s="29"/>
    </row>
    <row r="24" spans="1:43" ht="15.75" customHeight="1" hidden="1">
      <c r="A24" s="5">
        <v>24</v>
      </c>
      <c r="B24" s="5" t="s">
        <v>17</v>
      </c>
      <c r="C24" s="27">
        <f t="shared" si="3"/>
        <v>0</v>
      </c>
      <c r="D24" s="4"/>
      <c r="E24" s="4">
        <f t="shared" si="1"/>
        <v>0</v>
      </c>
      <c r="F24" s="7" t="str">
        <f t="shared" si="2"/>
        <v>ei käynyt</v>
      </c>
      <c r="G24" s="27"/>
      <c r="H24" s="27"/>
      <c r="I24" s="27"/>
      <c r="J24" s="27"/>
      <c r="K24" s="2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7"/>
      <c r="AA24" s="7"/>
      <c r="AB24" s="7"/>
      <c r="AC24" s="7"/>
      <c r="AD24" s="7"/>
      <c r="AE24" s="8"/>
      <c r="AF24" s="8"/>
      <c r="AG24" s="8"/>
      <c r="AH24" s="8"/>
      <c r="AI24" s="8"/>
      <c r="AJ24" s="8"/>
      <c r="AK24" s="8"/>
      <c r="AL24" s="29"/>
      <c r="AM24" s="29"/>
      <c r="AN24" s="29"/>
      <c r="AO24" s="29"/>
      <c r="AP24" s="29"/>
      <c r="AQ24" s="29"/>
    </row>
    <row r="25" spans="1:43" ht="15.75" customHeight="1" hidden="1">
      <c r="A25" s="5">
        <v>25</v>
      </c>
      <c r="B25" s="5" t="s">
        <v>16</v>
      </c>
      <c r="C25" s="27">
        <f t="shared" si="3"/>
        <v>0</v>
      </c>
      <c r="D25" s="4"/>
      <c r="E25" s="4">
        <f t="shared" si="1"/>
        <v>0</v>
      </c>
      <c r="F25" s="7" t="str">
        <f t="shared" si="2"/>
        <v>ei käynyt</v>
      </c>
      <c r="G25" s="27"/>
      <c r="H25" s="27"/>
      <c r="I25" s="27"/>
      <c r="J25" s="27"/>
      <c r="K25" s="27"/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7"/>
      <c r="AA25" s="7"/>
      <c r="AB25" s="7"/>
      <c r="AC25" s="7"/>
      <c r="AD25" s="7"/>
      <c r="AE25" s="8"/>
      <c r="AF25" s="8"/>
      <c r="AG25" s="8"/>
      <c r="AH25" s="8"/>
      <c r="AI25" s="8"/>
      <c r="AJ25" s="8"/>
      <c r="AK25" s="8"/>
      <c r="AL25" s="29"/>
      <c r="AM25" s="29"/>
      <c r="AN25" s="29"/>
      <c r="AO25" s="29"/>
      <c r="AP25" s="29"/>
      <c r="AQ25" s="29"/>
    </row>
    <row r="26" spans="1:43" ht="15.75" customHeight="1" hidden="1">
      <c r="A26" s="5">
        <v>26</v>
      </c>
      <c r="B26" s="5" t="s">
        <v>29</v>
      </c>
      <c r="C26" s="27">
        <f t="shared" si="3"/>
        <v>0</v>
      </c>
      <c r="D26" s="4"/>
      <c r="E26" s="4">
        <f t="shared" si="1"/>
        <v>0</v>
      </c>
      <c r="F26" s="7" t="str">
        <f t="shared" si="2"/>
        <v>ei käynyt</v>
      </c>
      <c r="G26" s="27"/>
      <c r="H26" s="27"/>
      <c r="I26" s="27"/>
      <c r="J26" s="27"/>
      <c r="K26" s="27"/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7"/>
      <c r="AA26" s="7"/>
      <c r="AB26" s="7"/>
      <c r="AC26" s="7"/>
      <c r="AD26" s="7"/>
      <c r="AE26" s="8"/>
      <c r="AF26" s="8"/>
      <c r="AG26" s="8"/>
      <c r="AH26" s="8"/>
      <c r="AI26" s="8"/>
      <c r="AJ26" s="8"/>
      <c r="AK26" s="8"/>
      <c r="AL26" s="29"/>
      <c r="AM26" s="29"/>
      <c r="AN26" s="29"/>
      <c r="AO26" s="29"/>
      <c r="AP26" s="29"/>
      <c r="AQ26" s="29"/>
    </row>
    <row r="27" spans="1:43" ht="15.75" customHeight="1" hidden="1">
      <c r="A27" s="5">
        <v>27</v>
      </c>
      <c r="B27" s="5" t="s">
        <v>54</v>
      </c>
      <c r="C27" s="30">
        <f t="shared" si="3"/>
        <v>0</v>
      </c>
      <c r="D27" s="4"/>
      <c r="E27" s="4">
        <f t="shared" si="1"/>
        <v>0</v>
      </c>
      <c r="F27" s="8" t="str">
        <f t="shared" si="2"/>
        <v>ei käynyt</v>
      </c>
      <c r="G27" s="27"/>
      <c r="H27" s="27"/>
      <c r="I27" s="27"/>
      <c r="J27" s="27"/>
      <c r="K27" s="27"/>
      <c r="L27" s="7"/>
      <c r="M27" s="7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7"/>
      <c r="AA27" s="7"/>
      <c r="AB27" s="7"/>
      <c r="AC27" s="7"/>
      <c r="AD27" s="7"/>
      <c r="AE27" s="8"/>
      <c r="AF27" s="8"/>
      <c r="AG27" s="8"/>
      <c r="AH27" s="8"/>
      <c r="AI27" s="8"/>
      <c r="AJ27" s="8"/>
      <c r="AK27" s="8"/>
      <c r="AL27" s="29"/>
      <c r="AM27" s="29"/>
      <c r="AN27" s="29"/>
      <c r="AO27" s="29"/>
      <c r="AP27" s="29"/>
      <c r="AQ27" s="29"/>
    </row>
    <row r="28" spans="1:43" ht="15.75" customHeight="1" hidden="1">
      <c r="A28" s="5">
        <v>28</v>
      </c>
      <c r="B28" s="5" t="s">
        <v>28</v>
      </c>
      <c r="C28" s="30">
        <f t="shared" si="3"/>
        <v>0</v>
      </c>
      <c r="D28" s="4"/>
      <c r="E28" s="4">
        <f t="shared" si="1"/>
        <v>0</v>
      </c>
      <c r="F28" s="8" t="str">
        <f t="shared" si="2"/>
        <v>ei käynyt</v>
      </c>
      <c r="G28" s="27"/>
      <c r="H28" s="27"/>
      <c r="I28" s="27"/>
      <c r="J28" s="27"/>
      <c r="K28" s="2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7"/>
      <c r="AA28" s="7"/>
      <c r="AB28" s="7"/>
      <c r="AC28" s="7"/>
      <c r="AD28" s="7"/>
      <c r="AE28" s="8"/>
      <c r="AF28" s="8"/>
      <c r="AG28" s="8"/>
      <c r="AH28" s="8"/>
      <c r="AI28" s="8"/>
      <c r="AJ28" s="8"/>
      <c r="AK28" s="8"/>
      <c r="AL28" s="29"/>
      <c r="AM28" s="29"/>
      <c r="AN28" s="29"/>
      <c r="AO28" s="29"/>
      <c r="AP28" s="29"/>
      <c r="AQ28" s="29"/>
    </row>
    <row r="29" spans="1:43" ht="15.75" customHeight="1" hidden="1">
      <c r="A29" s="5">
        <v>29</v>
      </c>
      <c r="B29" s="5" t="s">
        <v>27</v>
      </c>
      <c r="C29" s="30">
        <f t="shared" si="3"/>
        <v>0</v>
      </c>
      <c r="D29" s="4"/>
      <c r="E29" s="4">
        <f t="shared" si="1"/>
        <v>0</v>
      </c>
      <c r="F29" s="8" t="str">
        <f t="shared" si="2"/>
        <v>ei käynyt</v>
      </c>
      <c r="G29" s="27"/>
      <c r="H29" s="27"/>
      <c r="I29" s="27"/>
      <c r="J29" s="27"/>
      <c r="K29" s="27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7"/>
      <c r="AA29" s="7"/>
      <c r="AB29" s="7"/>
      <c r="AC29" s="7"/>
      <c r="AD29" s="7"/>
      <c r="AE29" s="8"/>
      <c r="AF29" s="8"/>
      <c r="AG29" s="8"/>
      <c r="AH29" s="8"/>
      <c r="AI29" s="8"/>
      <c r="AJ29" s="8"/>
      <c r="AK29" s="8"/>
      <c r="AL29" s="29"/>
      <c r="AM29" s="29"/>
      <c r="AN29" s="29"/>
      <c r="AO29" s="29"/>
      <c r="AP29" s="29"/>
      <c r="AQ29" s="29"/>
    </row>
    <row r="30" spans="1:43" ht="15.75" customHeight="1" hidden="1">
      <c r="A30" s="5">
        <v>30</v>
      </c>
      <c r="B30" s="5" t="s">
        <v>26</v>
      </c>
      <c r="C30" s="30">
        <f t="shared" si="3"/>
        <v>0</v>
      </c>
      <c r="D30" s="4"/>
      <c r="E30" s="4">
        <f>COUNT(G30:AE30)</f>
        <v>0</v>
      </c>
      <c r="F30" s="8" t="str">
        <f t="shared" si="2"/>
        <v>ei käynyt</v>
      </c>
      <c r="G30" s="27"/>
      <c r="H30" s="27"/>
      <c r="I30" s="27"/>
      <c r="J30" s="27"/>
      <c r="K30" s="27"/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7"/>
      <c r="AA30" s="7"/>
      <c r="AB30" s="7"/>
      <c r="AC30" s="7"/>
      <c r="AD30" s="7"/>
      <c r="AE30" s="8"/>
      <c r="AF30" s="8"/>
      <c r="AG30" s="8"/>
      <c r="AH30" s="8"/>
      <c r="AI30" s="8"/>
      <c r="AJ30" s="8"/>
      <c r="AK30" s="8"/>
      <c r="AL30" s="29"/>
      <c r="AM30" s="29"/>
      <c r="AN30" s="29"/>
      <c r="AO30" s="29"/>
      <c r="AP30" s="29"/>
      <c r="AQ30" s="29"/>
    </row>
    <row r="31" spans="1:43" ht="15.75" customHeight="1" hidden="1">
      <c r="A31" s="5">
        <v>31</v>
      </c>
      <c r="B31" s="5" t="s">
        <v>55</v>
      </c>
      <c r="C31" s="27">
        <f t="shared" si="3"/>
        <v>0</v>
      </c>
      <c r="D31" s="4"/>
      <c r="E31" s="4">
        <f aca="true" t="shared" si="4" ref="E31:E49">COUNT(G31:AD31)</f>
        <v>0</v>
      </c>
      <c r="F31" s="7" t="str">
        <f t="shared" si="2"/>
        <v>ei käynyt</v>
      </c>
      <c r="G31" s="27"/>
      <c r="H31" s="27"/>
      <c r="I31" s="27"/>
      <c r="J31" s="27"/>
      <c r="K31" s="27"/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7"/>
      <c r="AA31" s="7"/>
      <c r="AB31" s="7"/>
      <c r="AC31" s="7"/>
      <c r="AD31" s="7"/>
      <c r="AE31" s="8"/>
      <c r="AF31" s="8"/>
      <c r="AG31" s="8"/>
      <c r="AH31" s="8"/>
      <c r="AI31" s="8"/>
      <c r="AJ31" s="8"/>
      <c r="AK31" s="8"/>
      <c r="AL31" s="29"/>
      <c r="AM31" s="29"/>
      <c r="AN31" s="29"/>
      <c r="AO31" s="29"/>
      <c r="AP31" s="29"/>
      <c r="AQ31" s="29"/>
    </row>
    <row r="32" spans="1:43" ht="15.75" customHeight="1" hidden="1">
      <c r="A32" s="5">
        <v>32</v>
      </c>
      <c r="B32" s="5" t="s">
        <v>20</v>
      </c>
      <c r="C32" s="27">
        <f t="shared" si="3"/>
        <v>0</v>
      </c>
      <c r="D32" s="4"/>
      <c r="E32" s="4">
        <f t="shared" si="4"/>
        <v>0</v>
      </c>
      <c r="F32" s="7" t="str">
        <f t="shared" si="2"/>
        <v>ei käynyt</v>
      </c>
      <c r="G32" s="27"/>
      <c r="H32" s="27"/>
      <c r="I32" s="27"/>
      <c r="J32" s="27"/>
      <c r="K32" s="27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7"/>
      <c r="AA32" s="7"/>
      <c r="AB32" s="7"/>
      <c r="AC32" s="7"/>
      <c r="AD32" s="7"/>
      <c r="AE32" s="8"/>
      <c r="AF32" s="8"/>
      <c r="AG32" s="8"/>
      <c r="AH32" s="8"/>
      <c r="AI32" s="8"/>
      <c r="AJ32" s="8"/>
      <c r="AK32" s="8"/>
      <c r="AL32" s="29"/>
      <c r="AM32" s="29"/>
      <c r="AN32" s="29"/>
      <c r="AO32" s="29"/>
      <c r="AP32" s="29"/>
      <c r="AQ32" s="29"/>
    </row>
    <row r="33" spans="1:43" ht="15.75" customHeight="1" hidden="1">
      <c r="A33" s="5">
        <v>33</v>
      </c>
      <c r="B33" s="5" t="s">
        <v>15</v>
      </c>
      <c r="C33" s="27">
        <f t="shared" si="3"/>
        <v>0</v>
      </c>
      <c r="D33" s="4"/>
      <c r="E33" s="4">
        <f t="shared" si="4"/>
        <v>0</v>
      </c>
      <c r="F33" s="7" t="str">
        <f t="shared" si="2"/>
        <v>ei käynyt</v>
      </c>
      <c r="G33" s="27"/>
      <c r="H33" s="27"/>
      <c r="I33" s="27"/>
      <c r="J33" s="27"/>
      <c r="K33" s="2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7"/>
      <c r="AA33" s="7"/>
      <c r="AB33" s="7"/>
      <c r="AC33" s="7"/>
      <c r="AD33" s="7"/>
      <c r="AE33" s="8"/>
      <c r="AF33" s="8"/>
      <c r="AG33" s="8"/>
      <c r="AH33" s="8"/>
      <c r="AI33" s="8"/>
      <c r="AJ33" s="8"/>
      <c r="AK33" s="8"/>
      <c r="AL33" s="29"/>
      <c r="AM33" s="29"/>
      <c r="AN33" s="29"/>
      <c r="AO33" s="29"/>
      <c r="AP33" s="29"/>
      <c r="AQ33" s="29"/>
    </row>
    <row r="34" spans="1:43" ht="15.75" customHeight="1" hidden="1">
      <c r="A34" s="5">
        <v>34</v>
      </c>
      <c r="B34" s="5" t="s">
        <v>34</v>
      </c>
      <c r="C34" s="27">
        <f t="shared" si="3"/>
        <v>0</v>
      </c>
      <c r="D34" s="4"/>
      <c r="E34" s="4">
        <f t="shared" si="4"/>
        <v>0</v>
      </c>
      <c r="F34" s="7" t="str">
        <f t="shared" si="2"/>
        <v>ei käynyt</v>
      </c>
      <c r="G34" s="27"/>
      <c r="H34" s="27"/>
      <c r="I34" s="27"/>
      <c r="J34" s="27"/>
      <c r="K34" s="27"/>
      <c r="L34" s="7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29"/>
      <c r="AM34" s="29"/>
      <c r="AN34" s="29"/>
      <c r="AO34" s="29"/>
      <c r="AP34" s="29"/>
      <c r="AQ34" s="29"/>
    </row>
    <row r="35" spans="1:43" ht="15.75" customHeight="1" hidden="1">
      <c r="A35" s="5">
        <v>35</v>
      </c>
      <c r="B35" s="5" t="s">
        <v>35</v>
      </c>
      <c r="C35" s="30">
        <f t="shared" si="3"/>
        <v>0</v>
      </c>
      <c r="D35" s="4"/>
      <c r="E35" s="4">
        <f t="shared" si="4"/>
        <v>0</v>
      </c>
      <c r="F35" s="8" t="str">
        <f t="shared" si="2"/>
        <v>ei käynyt</v>
      </c>
      <c r="G35" s="27"/>
      <c r="H35" s="27"/>
      <c r="I35" s="27"/>
      <c r="J35" s="27"/>
      <c r="K35" s="27"/>
      <c r="L35" s="7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29"/>
      <c r="AM35" s="29"/>
      <c r="AN35" s="29"/>
      <c r="AO35" s="29"/>
      <c r="AP35" s="29"/>
      <c r="AQ35" s="29"/>
    </row>
    <row r="36" spans="1:43" ht="15.75" customHeight="1" hidden="1">
      <c r="A36" s="5">
        <v>36</v>
      </c>
      <c r="B36" s="5" t="s">
        <v>36</v>
      </c>
      <c r="C36" s="30">
        <f t="shared" si="3"/>
        <v>0</v>
      </c>
      <c r="D36" s="4"/>
      <c r="E36" s="4">
        <f t="shared" si="4"/>
        <v>0</v>
      </c>
      <c r="F36" s="8" t="str">
        <f t="shared" si="2"/>
        <v>ei käynyt</v>
      </c>
      <c r="G36" s="27"/>
      <c r="H36" s="27"/>
      <c r="I36" s="27"/>
      <c r="J36" s="27"/>
      <c r="K36" s="27"/>
      <c r="L36" s="7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29"/>
      <c r="AM36" s="29"/>
      <c r="AN36" s="29"/>
      <c r="AO36" s="29"/>
      <c r="AP36" s="29"/>
      <c r="AQ36" s="29"/>
    </row>
    <row r="37" spans="1:43" ht="15.75" customHeight="1" hidden="1">
      <c r="A37" s="5">
        <v>37</v>
      </c>
      <c r="B37" s="5" t="s">
        <v>37</v>
      </c>
      <c r="C37" s="27">
        <f t="shared" si="3"/>
        <v>0</v>
      </c>
      <c r="D37" s="4"/>
      <c r="E37" s="4">
        <f t="shared" si="4"/>
        <v>0</v>
      </c>
      <c r="F37" s="7" t="str">
        <f t="shared" si="2"/>
        <v>ei käynyt</v>
      </c>
      <c r="G37" s="27"/>
      <c r="H37" s="27"/>
      <c r="I37" s="27"/>
      <c r="J37" s="27"/>
      <c r="K37" s="2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29"/>
      <c r="AM37" s="29"/>
      <c r="AN37" s="29"/>
      <c r="AO37" s="29"/>
      <c r="AP37" s="29"/>
      <c r="AQ37" s="29"/>
    </row>
    <row r="38" spans="1:43" ht="15.75" customHeight="1" hidden="1">
      <c r="A38" s="5">
        <v>38</v>
      </c>
      <c r="B38" s="5" t="s">
        <v>38</v>
      </c>
      <c r="C38" s="27">
        <f t="shared" si="3"/>
        <v>0</v>
      </c>
      <c r="D38" s="4"/>
      <c r="E38" s="4">
        <f t="shared" si="4"/>
        <v>0</v>
      </c>
      <c r="F38" s="7" t="str">
        <f t="shared" si="2"/>
        <v>ei käynyt</v>
      </c>
      <c r="G38" s="27"/>
      <c r="H38" s="27"/>
      <c r="I38" s="27"/>
      <c r="J38" s="27"/>
      <c r="K38" s="27"/>
      <c r="L38" s="7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9"/>
      <c r="AM38" s="29"/>
      <c r="AN38" s="29"/>
      <c r="AO38" s="29"/>
      <c r="AP38" s="29"/>
      <c r="AQ38" s="29"/>
    </row>
    <row r="39" spans="1:43" ht="15.75" customHeight="1" hidden="1">
      <c r="A39" s="5">
        <v>39</v>
      </c>
      <c r="B39" s="5" t="s">
        <v>56</v>
      </c>
      <c r="C39" s="27">
        <f t="shared" si="3"/>
        <v>0</v>
      </c>
      <c r="D39" s="4"/>
      <c r="E39" s="4">
        <f t="shared" si="4"/>
        <v>0</v>
      </c>
      <c r="F39" s="7" t="str">
        <f t="shared" si="2"/>
        <v>ei käynyt</v>
      </c>
      <c r="G39" s="27"/>
      <c r="H39" s="27"/>
      <c r="I39" s="27"/>
      <c r="J39" s="27"/>
      <c r="K39" s="27"/>
      <c r="L39" s="7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29"/>
      <c r="AM39" s="29"/>
      <c r="AN39" s="29"/>
      <c r="AO39" s="29"/>
      <c r="AP39" s="29"/>
      <c r="AQ39" s="29"/>
    </row>
    <row r="40" spans="1:43" ht="15.75" customHeight="1" hidden="1">
      <c r="A40" s="5">
        <v>40</v>
      </c>
      <c r="B40" s="5" t="s">
        <v>52</v>
      </c>
      <c r="C40" s="27">
        <f t="shared" si="3"/>
        <v>0</v>
      </c>
      <c r="D40" s="4"/>
      <c r="E40" s="4">
        <f t="shared" si="4"/>
        <v>0</v>
      </c>
      <c r="F40" s="7" t="str">
        <f t="shared" si="2"/>
        <v>ei käynyt</v>
      </c>
      <c r="G40" s="27"/>
      <c r="H40" s="27"/>
      <c r="I40" s="27"/>
      <c r="J40" s="27"/>
      <c r="K40" s="27"/>
      <c r="L40" s="7"/>
      <c r="M40" s="7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9"/>
      <c r="AM40" s="29"/>
      <c r="AN40" s="29"/>
      <c r="AO40" s="29"/>
      <c r="AP40" s="29"/>
      <c r="AQ40" s="29"/>
    </row>
    <row r="41" spans="1:43" ht="15.75" customHeight="1" hidden="1">
      <c r="A41" s="5">
        <v>41</v>
      </c>
      <c r="B41" s="5" t="s">
        <v>39</v>
      </c>
      <c r="C41" s="30">
        <f t="shared" si="3"/>
        <v>0</v>
      </c>
      <c r="D41" s="4"/>
      <c r="E41" s="4">
        <f t="shared" si="4"/>
        <v>0</v>
      </c>
      <c r="F41" s="8" t="str">
        <f t="shared" si="2"/>
        <v>ei käynyt</v>
      </c>
      <c r="G41" s="27"/>
      <c r="H41" s="27"/>
      <c r="I41" s="27"/>
      <c r="J41" s="27"/>
      <c r="K41" s="27"/>
      <c r="L41" s="7"/>
      <c r="M41" s="7"/>
      <c r="N41" s="7"/>
      <c r="O41" s="7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9"/>
      <c r="AM41" s="29"/>
      <c r="AN41" s="29"/>
      <c r="AO41" s="29"/>
      <c r="AP41" s="29"/>
      <c r="AQ41" s="29"/>
    </row>
    <row r="42" spans="1:43" ht="15.75" customHeight="1" hidden="1">
      <c r="A42" s="5">
        <v>42</v>
      </c>
      <c r="B42" s="5" t="s">
        <v>40</v>
      </c>
      <c r="C42" s="30">
        <f t="shared" si="3"/>
        <v>0</v>
      </c>
      <c r="D42" s="4"/>
      <c r="E42" s="4">
        <f t="shared" si="4"/>
        <v>0</v>
      </c>
      <c r="F42" s="8" t="str">
        <f t="shared" si="2"/>
        <v>ei käynyt</v>
      </c>
      <c r="G42" s="27"/>
      <c r="H42" s="27"/>
      <c r="I42" s="27"/>
      <c r="J42" s="27"/>
      <c r="K42" s="27"/>
      <c r="L42" s="7"/>
      <c r="M42" s="7"/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9"/>
      <c r="AM42" s="29"/>
      <c r="AN42" s="29"/>
      <c r="AO42" s="29"/>
      <c r="AP42" s="29"/>
      <c r="AQ42" s="29"/>
    </row>
    <row r="43" spans="1:43" ht="15.75" customHeight="1" hidden="1">
      <c r="A43" s="5">
        <v>43</v>
      </c>
      <c r="B43" s="5" t="s">
        <v>41</v>
      </c>
      <c r="C43" s="27">
        <f t="shared" si="3"/>
        <v>0</v>
      </c>
      <c r="D43" s="4"/>
      <c r="E43" s="4">
        <f t="shared" si="4"/>
        <v>0</v>
      </c>
      <c r="F43" s="7" t="str">
        <f t="shared" si="2"/>
        <v>ei käynyt</v>
      </c>
      <c r="G43" s="27"/>
      <c r="H43" s="27"/>
      <c r="I43" s="27"/>
      <c r="J43" s="27"/>
      <c r="K43" s="27"/>
      <c r="L43" s="7"/>
      <c r="M43" s="7"/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9"/>
      <c r="AM43" s="29"/>
      <c r="AN43" s="29"/>
      <c r="AO43" s="29"/>
      <c r="AP43" s="29"/>
      <c r="AQ43" s="29"/>
    </row>
    <row r="44" spans="1:43" ht="15.75" customHeight="1" hidden="1">
      <c r="A44" s="5">
        <v>44</v>
      </c>
      <c r="B44" s="5" t="s">
        <v>42</v>
      </c>
      <c r="C44" s="30">
        <f t="shared" si="3"/>
        <v>0</v>
      </c>
      <c r="D44" s="4"/>
      <c r="E44" s="4">
        <f t="shared" si="4"/>
        <v>0</v>
      </c>
      <c r="F44" s="8" t="str">
        <f t="shared" si="2"/>
        <v>ei käynyt</v>
      </c>
      <c r="G44" s="27"/>
      <c r="H44" s="27"/>
      <c r="I44" s="27"/>
      <c r="J44" s="27"/>
      <c r="K44" s="27"/>
      <c r="L44" s="7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9"/>
      <c r="AM44" s="29"/>
      <c r="AN44" s="29"/>
      <c r="AO44" s="29"/>
      <c r="AP44" s="29"/>
      <c r="AQ44" s="29"/>
    </row>
    <row r="45" spans="1:43" ht="15.75" customHeight="1" hidden="1">
      <c r="A45" s="5">
        <v>45</v>
      </c>
      <c r="B45" s="5" t="s">
        <v>43</v>
      </c>
      <c r="C45" s="30">
        <f t="shared" si="3"/>
        <v>0</v>
      </c>
      <c r="D45" s="4"/>
      <c r="E45" s="4">
        <f t="shared" si="4"/>
        <v>0</v>
      </c>
      <c r="F45" s="8" t="str">
        <f t="shared" si="2"/>
        <v>ei käynyt</v>
      </c>
      <c r="G45" s="27"/>
      <c r="H45" s="27"/>
      <c r="I45" s="27"/>
      <c r="J45" s="27"/>
      <c r="K45" s="27"/>
      <c r="L45" s="7"/>
      <c r="M45" s="7"/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9"/>
      <c r="AM45" s="29"/>
      <c r="AN45" s="29"/>
      <c r="AO45" s="29"/>
      <c r="AP45" s="29"/>
      <c r="AQ45" s="29"/>
    </row>
    <row r="46" spans="1:43" ht="15.75" customHeight="1" hidden="1">
      <c r="A46" s="5">
        <v>46</v>
      </c>
      <c r="B46" s="5" t="s">
        <v>44</v>
      </c>
      <c r="C46" s="27">
        <f t="shared" si="3"/>
        <v>0</v>
      </c>
      <c r="D46" s="4"/>
      <c r="E46" s="4">
        <f t="shared" si="4"/>
        <v>0</v>
      </c>
      <c r="F46" s="7" t="str">
        <f t="shared" si="2"/>
        <v>ei käynyt</v>
      </c>
      <c r="G46" s="27"/>
      <c r="H46" s="27"/>
      <c r="I46" s="27"/>
      <c r="J46" s="27"/>
      <c r="K46" s="27"/>
      <c r="L46" s="7"/>
      <c r="M46" s="7"/>
      <c r="N46" s="7"/>
      <c r="O46" s="7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9"/>
      <c r="AM46" s="29"/>
      <c r="AN46" s="29"/>
      <c r="AO46" s="29"/>
      <c r="AP46" s="29"/>
      <c r="AQ46" s="29"/>
    </row>
    <row r="47" spans="1:43" ht="15.75" customHeight="1" hidden="1">
      <c r="A47" s="5">
        <v>47</v>
      </c>
      <c r="B47" s="5" t="s">
        <v>45</v>
      </c>
      <c r="C47" s="30">
        <f t="shared" si="3"/>
        <v>0</v>
      </c>
      <c r="D47" s="4"/>
      <c r="E47" s="4">
        <f t="shared" si="4"/>
        <v>0</v>
      </c>
      <c r="F47" s="8" t="str">
        <f t="shared" si="2"/>
        <v>ei käynyt</v>
      </c>
      <c r="G47" s="27"/>
      <c r="H47" s="27"/>
      <c r="I47" s="27"/>
      <c r="J47" s="27"/>
      <c r="K47" s="27"/>
      <c r="L47" s="7"/>
      <c r="M47" s="7"/>
      <c r="N47" s="7"/>
      <c r="O47" s="7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9"/>
      <c r="AM47" s="29"/>
      <c r="AN47" s="29"/>
      <c r="AO47" s="29"/>
      <c r="AP47" s="29"/>
      <c r="AQ47" s="29"/>
    </row>
    <row r="48" spans="1:43" ht="15.75" customHeight="1" hidden="1">
      <c r="A48" s="5">
        <v>48</v>
      </c>
      <c r="B48" s="5" t="s">
        <v>46</v>
      </c>
      <c r="C48" s="30">
        <f t="shared" si="3"/>
        <v>0</v>
      </c>
      <c r="D48" s="4"/>
      <c r="E48" s="4">
        <f t="shared" si="4"/>
        <v>0</v>
      </c>
      <c r="F48" s="8" t="str">
        <f t="shared" si="2"/>
        <v>ei käynyt</v>
      </c>
      <c r="G48" s="27"/>
      <c r="H48" s="27"/>
      <c r="I48" s="27"/>
      <c r="J48" s="27"/>
      <c r="K48" s="27"/>
      <c r="L48" s="7"/>
      <c r="M48" s="7"/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9"/>
      <c r="AM48" s="29"/>
      <c r="AN48" s="29"/>
      <c r="AO48" s="29"/>
      <c r="AP48" s="29"/>
      <c r="AQ48" s="29"/>
    </row>
    <row r="49" spans="1:43" ht="15.75" customHeight="1" hidden="1">
      <c r="A49" s="5">
        <v>49</v>
      </c>
      <c r="B49" s="5" t="s">
        <v>57</v>
      </c>
      <c r="C49" s="30">
        <f t="shared" si="3"/>
        <v>0</v>
      </c>
      <c r="D49" s="4"/>
      <c r="E49" s="4">
        <f t="shared" si="4"/>
        <v>0</v>
      </c>
      <c r="F49" s="8" t="str">
        <f t="shared" si="2"/>
        <v>ei käynyt</v>
      </c>
      <c r="G49" s="27"/>
      <c r="H49" s="27"/>
      <c r="I49" s="27"/>
      <c r="J49" s="27"/>
      <c r="K49" s="27"/>
      <c r="L49" s="7"/>
      <c r="M49" s="7"/>
      <c r="N49" s="7"/>
      <c r="O49" s="7"/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9"/>
      <c r="AM49" s="29"/>
      <c r="AN49" s="29"/>
      <c r="AO49" s="29"/>
      <c r="AP49" s="29"/>
      <c r="AQ49" s="29"/>
    </row>
    <row r="50" spans="1:37" ht="15.75" customHeight="1">
      <c r="A50" s="5"/>
      <c r="B50" s="5" t="s">
        <v>47</v>
      </c>
      <c r="C50" s="14">
        <f>SUM(C2:C49)</f>
        <v>335.49000000000007</v>
      </c>
      <c r="D50" s="15">
        <f>SUM(D2:D49)</f>
        <v>84</v>
      </c>
      <c r="E50" s="15">
        <f>SUM(E2:E49)</f>
        <v>135</v>
      </c>
      <c r="F50" s="31">
        <f>AVERAGE(F2:F49)</f>
        <v>1.970306120835686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3:13" ht="12.75" customHeight="1">
      <c r="C51" s="9"/>
      <c r="L51" s="9"/>
      <c r="M51" s="9"/>
    </row>
    <row r="52" spans="12:13" ht="12.75" customHeight="1">
      <c r="L52" s="9"/>
      <c r="M52" s="9"/>
    </row>
    <row r="53" spans="2:13" ht="12.75" customHeight="1">
      <c r="B53" s="10"/>
      <c r="D53" s="10"/>
      <c r="E53" s="10"/>
      <c r="F53" s="10"/>
      <c r="L53" s="9"/>
      <c r="M53" s="9"/>
    </row>
    <row r="54" spans="2:13" ht="12.75" customHeight="1">
      <c r="B54" s="10"/>
      <c r="D54" s="10"/>
      <c r="E54" s="10"/>
      <c r="F54" s="10"/>
      <c r="L54" s="9"/>
      <c r="M54" s="9"/>
    </row>
    <row r="55" spans="2:13" ht="12.75" customHeight="1">
      <c r="B55" s="11"/>
      <c r="D55" s="12"/>
      <c r="L55" s="9"/>
      <c r="M55" s="9"/>
    </row>
    <row r="56" spans="2:13" ht="12.75" customHeight="1">
      <c r="B56" s="11"/>
      <c r="D56" s="12"/>
      <c r="L56" s="9"/>
      <c r="M56" s="9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>
      <c r="C104" s="10"/>
    </row>
    <row r="105" ht="12.75" customHeight="1">
      <c r="C105" s="10"/>
    </row>
    <row r="106" ht="12.75" customHeight="1">
      <c r="C106" s="11"/>
    </row>
    <row r="107" ht="12.75" customHeight="1">
      <c r="C107" s="1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I5" sqref="AI5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7" width="8.140625" style="0" customWidth="1"/>
    <col min="8" max="8" width="8.421875" style="0" customWidth="1"/>
    <col min="9" max="9" width="8.140625" style="0" customWidth="1"/>
    <col min="10" max="10" width="10.28125" style="0" customWidth="1"/>
    <col min="11" max="11" width="9.28125" style="0" customWidth="1"/>
    <col min="12" max="12" width="11.421875" style="0" customWidth="1"/>
    <col min="13" max="13" width="10.00390625" style="0" customWidth="1"/>
    <col min="14" max="14" width="8.140625" style="0" customWidth="1"/>
    <col min="15" max="28" width="9.28125" style="0" customWidth="1"/>
    <col min="31" max="32" width="2.00390625" style="0" customWidth="1"/>
  </cols>
  <sheetData>
    <row r="1" spans="1:32" ht="12.75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4">
        <v>39700</v>
      </c>
      <c r="H1" s="34">
        <v>39707</v>
      </c>
      <c r="I1" s="34">
        <v>39721</v>
      </c>
      <c r="J1" s="34">
        <v>39728</v>
      </c>
      <c r="K1" s="34">
        <v>39735</v>
      </c>
      <c r="L1" s="34">
        <v>39749</v>
      </c>
      <c r="M1" s="34">
        <v>39756</v>
      </c>
      <c r="N1" s="34">
        <v>39763</v>
      </c>
      <c r="O1" s="34">
        <v>39770</v>
      </c>
      <c r="P1" s="34">
        <v>39777</v>
      </c>
      <c r="Q1" s="34">
        <v>39784</v>
      </c>
      <c r="R1" s="34">
        <v>39791</v>
      </c>
      <c r="S1" s="34">
        <v>39798</v>
      </c>
      <c r="T1" s="34">
        <v>39826</v>
      </c>
      <c r="U1" s="34">
        <v>39833</v>
      </c>
      <c r="V1" s="34">
        <v>39861</v>
      </c>
      <c r="W1" s="34">
        <v>39868</v>
      </c>
      <c r="X1" s="34">
        <v>39875</v>
      </c>
      <c r="Y1" s="34">
        <v>39882</v>
      </c>
      <c r="Z1" s="34">
        <v>39889</v>
      </c>
      <c r="AA1" s="34">
        <v>39896</v>
      </c>
      <c r="AB1" s="34">
        <v>39903</v>
      </c>
      <c r="AC1" s="34">
        <v>39910</v>
      </c>
      <c r="AD1" s="34">
        <v>39917</v>
      </c>
      <c r="AE1" s="34">
        <v>39924</v>
      </c>
      <c r="AF1" s="34">
        <v>39931</v>
      </c>
    </row>
    <row r="2" spans="1:32" ht="12.75">
      <c r="A2" s="35">
        <v>1</v>
      </c>
      <c r="B2" s="36" t="s">
        <v>6</v>
      </c>
      <c r="C2" s="37">
        <f aca="true" t="shared" si="0" ref="C2:C7">SUM(G2:AG2)</f>
        <v>60.71</v>
      </c>
      <c r="D2" s="35">
        <v>14</v>
      </c>
      <c r="E2" s="35">
        <f aca="true" t="shared" si="1" ref="E2:E7">COUNT(G2:AF2)</f>
        <v>23</v>
      </c>
      <c r="F2" s="38">
        <f aca="true" t="shared" si="2" ref="F2:F7">IF(ISNUMBER(AVERAGE(G2:AG2)),AVERAGE(G2:AG2),"ei käynyt")</f>
        <v>2.6395652173913042</v>
      </c>
      <c r="G2" s="37">
        <v>1</v>
      </c>
      <c r="H2" s="37">
        <v>3.85</v>
      </c>
      <c r="I2" s="37">
        <v>3.85</v>
      </c>
      <c r="J2" s="37">
        <v>3.3</v>
      </c>
      <c r="K2" s="37">
        <v>1.68</v>
      </c>
      <c r="L2" s="37">
        <v>1</v>
      </c>
      <c r="M2" s="37">
        <v>3.85</v>
      </c>
      <c r="N2" s="37">
        <v>3.85</v>
      </c>
      <c r="O2" s="38">
        <v>4</v>
      </c>
      <c r="P2" s="38">
        <v>1.34</v>
      </c>
      <c r="Q2" s="38">
        <v>1.96</v>
      </c>
      <c r="R2" s="38">
        <v>3.27</v>
      </c>
      <c r="S2" s="38">
        <v>2.22</v>
      </c>
      <c r="T2" s="38">
        <v>2.9</v>
      </c>
      <c r="U2" s="38">
        <v>2.22</v>
      </c>
      <c r="V2" s="39">
        <v>2.22</v>
      </c>
      <c r="W2" s="39">
        <v>3.85</v>
      </c>
      <c r="X2" s="39">
        <v>3.85</v>
      </c>
      <c r="Y2" s="39">
        <v>3.3</v>
      </c>
      <c r="Z2" s="39">
        <v>1.96</v>
      </c>
      <c r="AA2" s="39">
        <v>1</v>
      </c>
      <c r="AB2" s="39"/>
      <c r="AC2" s="39">
        <v>2.75</v>
      </c>
      <c r="AD2" s="39">
        <v>1.49</v>
      </c>
      <c r="AE2" s="39"/>
      <c r="AF2" s="39"/>
    </row>
    <row r="3" spans="1:32" ht="12.75">
      <c r="A3" s="35">
        <v>2</v>
      </c>
      <c r="B3" s="36" t="s">
        <v>7</v>
      </c>
      <c r="C3" s="37">
        <f t="shared" si="0"/>
        <v>56.11</v>
      </c>
      <c r="D3" s="35">
        <v>10</v>
      </c>
      <c r="E3" s="35">
        <f t="shared" si="1"/>
        <v>23</v>
      </c>
      <c r="F3" s="38">
        <f t="shared" si="2"/>
        <v>2.4395652173913045</v>
      </c>
      <c r="G3" s="37">
        <v>2.22</v>
      </c>
      <c r="H3" s="37">
        <v>1.96</v>
      </c>
      <c r="I3" s="37">
        <v>1.4</v>
      </c>
      <c r="J3" s="37">
        <v>1</v>
      </c>
      <c r="K3" s="37">
        <v>2.75</v>
      </c>
      <c r="L3" s="37">
        <v>2.22</v>
      </c>
      <c r="M3" s="37">
        <v>2.75</v>
      </c>
      <c r="N3" s="37">
        <v>1.96</v>
      </c>
      <c r="O3" s="38">
        <v>4</v>
      </c>
      <c r="P3" s="38">
        <v>2.43</v>
      </c>
      <c r="Q3" s="38">
        <v>3.85</v>
      </c>
      <c r="R3" s="38">
        <v>4.4</v>
      </c>
      <c r="S3" s="38">
        <v>2.9</v>
      </c>
      <c r="T3" s="38">
        <v>1.7</v>
      </c>
      <c r="U3" s="38">
        <v>2.9</v>
      </c>
      <c r="V3" s="39">
        <v>3.3</v>
      </c>
      <c r="W3" s="39">
        <v>1</v>
      </c>
      <c r="X3" s="39">
        <v>1</v>
      </c>
      <c r="Y3" s="39"/>
      <c r="Z3" s="39">
        <v>1.4</v>
      </c>
      <c r="AA3" s="39">
        <v>1.96</v>
      </c>
      <c r="AB3" s="39">
        <v>1.86</v>
      </c>
      <c r="AC3" s="39">
        <v>3.85</v>
      </c>
      <c r="AD3" s="39">
        <v>3.3</v>
      </c>
      <c r="AE3" s="39"/>
      <c r="AF3" s="39"/>
    </row>
    <row r="4" spans="1:32" ht="12.75">
      <c r="A4" s="35">
        <v>3</v>
      </c>
      <c r="B4" s="36" t="s">
        <v>9</v>
      </c>
      <c r="C4" s="37">
        <f t="shared" si="0"/>
        <v>45.269999999999996</v>
      </c>
      <c r="D4" s="35">
        <v>4</v>
      </c>
      <c r="E4" s="35">
        <f t="shared" si="1"/>
        <v>23</v>
      </c>
      <c r="F4" s="38">
        <f t="shared" si="2"/>
        <v>1.9682608695652173</v>
      </c>
      <c r="G4" s="37"/>
      <c r="H4" s="37">
        <v>1.4</v>
      </c>
      <c r="I4" s="37">
        <v>1</v>
      </c>
      <c r="J4" s="37">
        <v>1.49</v>
      </c>
      <c r="K4" s="37">
        <v>3.85</v>
      </c>
      <c r="L4" s="37">
        <v>1.49</v>
      </c>
      <c r="M4" s="37">
        <v>1.96</v>
      </c>
      <c r="N4" s="37">
        <v>1</v>
      </c>
      <c r="O4" s="38">
        <v>1</v>
      </c>
      <c r="P4" s="38">
        <v>4.4</v>
      </c>
      <c r="Q4" s="38">
        <v>1</v>
      </c>
      <c r="R4" s="38">
        <v>1.34</v>
      </c>
      <c r="S4" s="38">
        <v>4.95</v>
      </c>
      <c r="T4" s="38">
        <v>1.7</v>
      </c>
      <c r="U4" s="38">
        <v>1.31</v>
      </c>
      <c r="V4" s="39">
        <v>1.49</v>
      </c>
      <c r="W4" s="39">
        <v>2.75</v>
      </c>
      <c r="X4" s="39">
        <v>2.75</v>
      </c>
      <c r="Y4" s="39">
        <v>1.49</v>
      </c>
      <c r="Z4" s="39">
        <v>2.75</v>
      </c>
      <c r="AA4" s="39">
        <v>2.75</v>
      </c>
      <c r="AB4" s="39">
        <v>1</v>
      </c>
      <c r="AC4" s="39">
        <v>1.4</v>
      </c>
      <c r="AD4" s="39">
        <v>1</v>
      </c>
      <c r="AE4" s="39"/>
      <c r="AF4" s="39"/>
    </row>
    <row r="5" spans="1:32" ht="12.75">
      <c r="A5" s="35">
        <v>4</v>
      </c>
      <c r="B5" s="36" t="s">
        <v>8</v>
      </c>
      <c r="C5" s="37">
        <f t="shared" si="0"/>
        <v>38.74</v>
      </c>
      <c r="D5" s="35">
        <v>17</v>
      </c>
      <c r="E5" s="35">
        <f t="shared" si="1"/>
        <v>16</v>
      </c>
      <c r="F5" s="38">
        <f t="shared" si="2"/>
        <v>2.42125</v>
      </c>
      <c r="G5" s="37">
        <v>1.49</v>
      </c>
      <c r="H5" s="37"/>
      <c r="I5" s="37"/>
      <c r="J5" s="37"/>
      <c r="K5" s="37"/>
      <c r="L5" s="37"/>
      <c r="M5" s="37">
        <v>1</v>
      </c>
      <c r="N5" s="37">
        <v>1.4</v>
      </c>
      <c r="O5" s="38">
        <v>2</v>
      </c>
      <c r="P5" s="38">
        <v>1</v>
      </c>
      <c r="Q5" s="38">
        <v>2.75</v>
      </c>
      <c r="R5" s="38">
        <v>2.43</v>
      </c>
      <c r="S5" s="38">
        <v>1</v>
      </c>
      <c r="T5" s="38">
        <v>5</v>
      </c>
      <c r="U5" s="38">
        <v>3.79</v>
      </c>
      <c r="V5" s="39"/>
      <c r="W5" s="39">
        <v>1.96</v>
      </c>
      <c r="X5" s="39">
        <v>1.96</v>
      </c>
      <c r="Y5" s="39"/>
      <c r="Z5" s="39">
        <v>3.85</v>
      </c>
      <c r="AA5" s="39">
        <v>3.85</v>
      </c>
      <c r="AB5" s="39">
        <v>3.3</v>
      </c>
      <c r="AC5" s="39">
        <v>1.96</v>
      </c>
      <c r="AD5" s="39"/>
      <c r="AE5" s="39"/>
      <c r="AF5" s="39"/>
    </row>
    <row r="6" spans="1:32" ht="12.75">
      <c r="A6" s="35">
        <v>5</v>
      </c>
      <c r="B6" s="36" t="s">
        <v>10</v>
      </c>
      <c r="C6" s="37">
        <f t="shared" si="0"/>
        <v>33.93</v>
      </c>
      <c r="D6" s="35">
        <v>8</v>
      </c>
      <c r="E6" s="35">
        <f t="shared" si="1"/>
        <v>13</v>
      </c>
      <c r="F6" s="38">
        <f t="shared" si="2"/>
        <v>2.61</v>
      </c>
      <c r="G6" s="37">
        <v>3.3</v>
      </c>
      <c r="H6" s="37"/>
      <c r="I6" s="37"/>
      <c r="J6" s="37"/>
      <c r="K6" s="37"/>
      <c r="L6" s="37"/>
      <c r="M6" s="37">
        <v>1.4</v>
      </c>
      <c r="N6" s="37">
        <v>2.75</v>
      </c>
      <c r="O6" s="38">
        <v>2</v>
      </c>
      <c r="P6" s="38">
        <v>3.27</v>
      </c>
      <c r="Q6" s="38">
        <v>1.4</v>
      </c>
      <c r="R6" s="38">
        <v>1.81</v>
      </c>
      <c r="S6" s="38">
        <v>3.79</v>
      </c>
      <c r="T6" s="38">
        <v>5</v>
      </c>
      <c r="U6" s="38">
        <v>4.95</v>
      </c>
      <c r="V6" s="39"/>
      <c r="W6" s="39"/>
      <c r="X6" s="39"/>
      <c r="Y6" s="39"/>
      <c r="Z6" s="39"/>
      <c r="AA6" s="39">
        <v>1.4</v>
      </c>
      <c r="AB6" s="39">
        <v>1.86</v>
      </c>
      <c r="AC6" s="39">
        <v>1</v>
      </c>
      <c r="AD6" s="39"/>
      <c r="AE6" s="39"/>
      <c r="AF6" s="39"/>
    </row>
    <row r="7" spans="1:32" ht="12.75">
      <c r="A7" s="35">
        <v>6</v>
      </c>
      <c r="B7" s="36" t="s">
        <v>11</v>
      </c>
      <c r="C7" s="37">
        <f t="shared" si="0"/>
        <v>24.099999999999994</v>
      </c>
      <c r="D7" s="35">
        <v>2</v>
      </c>
      <c r="E7" s="35">
        <f t="shared" si="1"/>
        <v>15</v>
      </c>
      <c r="F7" s="38">
        <f t="shared" si="2"/>
        <v>1.6066666666666662</v>
      </c>
      <c r="G7" s="37"/>
      <c r="H7" s="37"/>
      <c r="I7" s="37">
        <v>2.75</v>
      </c>
      <c r="J7" s="37">
        <v>2.22</v>
      </c>
      <c r="K7" s="37">
        <v>1.68</v>
      </c>
      <c r="L7" s="37"/>
      <c r="M7" s="37"/>
      <c r="N7" s="37"/>
      <c r="O7" s="38">
        <v>1</v>
      </c>
      <c r="P7" s="38">
        <v>1.81</v>
      </c>
      <c r="Q7" s="38"/>
      <c r="R7" s="38">
        <v>1</v>
      </c>
      <c r="S7" s="38">
        <v>1.7</v>
      </c>
      <c r="T7" s="38">
        <v>1</v>
      </c>
      <c r="U7" s="38">
        <v>1.7</v>
      </c>
      <c r="V7" s="39">
        <v>1</v>
      </c>
      <c r="W7" s="39">
        <v>1.4</v>
      </c>
      <c r="X7" s="39">
        <v>1.4</v>
      </c>
      <c r="Y7" s="39">
        <v>2.22</v>
      </c>
      <c r="Z7" s="39">
        <v>1</v>
      </c>
      <c r="AA7" s="39"/>
      <c r="AB7" s="39"/>
      <c r="AC7" s="39"/>
      <c r="AD7" s="39">
        <v>2.22</v>
      </c>
      <c r="AE7" s="39"/>
      <c r="AF7" s="39"/>
    </row>
    <row r="8" spans="1:39" ht="12.75">
      <c r="A8" s="35">
        <v>7</v>
      </c>
      <c r="B8" s="36" t="s">
        <v>13</v>
      </c>
      <c r="C8" s="37">
        <f aca="true" t="shared" si="3" ref="C8:C36">SUM(G8:AN8)</f>
        <v>9.02</v>
      </c>
      <c r="D8" s="35"/>
      <c r="E8" s="35">
        <f aca="true" t="shared" si="4" ref="E8:E23">COUNT(G8:AM8)</f>
        <v>6</v>
      </c>
      <c r="F8" s="38">
        <f aca="true" t="shared" si="5" ref="F8:F33">IF(ISNUMBER(AVERAGE(G8:AN8)),AVERAGE(G8:AN8),"ei käynyt")</f>
        <v>1.5033333333333332</v>
      </c>
      <c r="G8" s="37"/>
      <c r="H8" s="37">
        <v>2.75</v>
      </c>
      <c r="I8" s="37">
        <v>1.96</v>
      </c>
      <c r="J8" s="37"/>
      <c r="K8" s="37"/>
      <c r="L8" s="37"/>
      <c r="M8" s="37"/>
      <c r="N8" s="37"/>
      <c r="O8" s="38"/>
      <c r="P8" s="38"/>
      <c r="Q8" s="38"/>
      <c r="R8" s="38"/>
      <c r="S8" s="38">
        <v>1.31</v>
      </c>
      <c r="T8" s="38">
        <v>1</v>
      </c>
      <c r="U8" s="38">
        <v>1</v>
      </c>
      <c r="V8" s="39"/>
      <c r="W8" s="39"/>
      <c r="X8" s="39"/>
      <c r="Y8" s="39">
        <v>1</v>
      </c>
      <c r="Z8" s="39"/>
      <c r="AA8" s="39"/>
      <c r="AB8" s="39"/>
      <c r="AC8" s="39"/>
      <c r="AD8" s="39"/>
      <c r="AE8" s="39"/>
      <c r="AF8" s="39"/>
      <c r="AG8" s="40"/>
      <c r="AH8" s="40"/>
      <c r="AI8" s="40"/>
      <c r="AJ8" s="40"/>
      <c r="AK8" s="40"/>
      <c r="AL8" s="40"/>
      <c r="AM8" s="40"/>
    </row>
    <row r="9" spans="1:39" ht="12.75">
      <c r="A9" s="35">
        <v>8</v>
      </c>
      <c r="B9" s="36" t="s">
        <v>14</v>
      </c>
      <c r="C9" s="37">
        <f t="shared" si="3"/>
        <v>5.3</v>
      </c>
      <c r="D9" s="35"/>
      <c r="E9" s="35">
        <f t="shared" si="4"/>
        <v>3</v>
      </c>
      <c r="F9" s="38">
        <f t="shared" si="5"/>
        <v>1.7666666666666666</v>
      </c>
      <c r="G9" s="37"/>
      <c r="H9" s="37">
        <v>1</v>
      </c>
      <c r="I9" s="37"/>
      <c r="J9" s="37"/>
      <c r="K9" s="37">
        <v>1</v>
      </c>
      <c r="L9" s="37">
        <v>3.3</v>
      </c>
      <c r="M9" s="37"/>
      <c r="N9" s="37"/>
      <c r="O9" s="38"/>
      <c r="P9" s="38"/>
      <c r="Q9" s="38"/>
      <c r="R9" s="38"/>
      <c r="S9" s="38"/>
      <c r="T9" s="38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40"/>
      <c r="AI9" s="40"/>
      <c r="AJ9" s="40"/>
      <c r="AK9" s="40"/>
      <c r="AL9" s="40"/>
      <c r="AM9" s="40"/>
    </row>
    <row r="10" spans="1:39" ht="12.75">
      <c r="A10" s="35">
        <v>9</v>
      </c>
      <c r="B10" s="36" t="s">
        <v>12</v>
      </c>
      <c r="C10" s="37">
        <f t="shared" si="3"/>
        <v>2.9</v>
      </c>
      <c r="D10" s="35">
        <v>1</v>
      </c>
      <c r="E10" s="35">
        <f t="shared" si="4"/>
        <v>1</v>
      </c>
      <c r="F10" s="38">
        <f t="shared" si="5"/>
        <v>2.9</v>
      </c>
      <c r="G10" s="37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8"/>
      <c r="S10" s="38"/>
      <c r="T10" s="38">
        <v>2.9</v>
      </c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0"/>
      <c r="AI10" s="40"/>
      <c r="AJ10" s="40"/>
      <c r="AK10" s="40"/>
      <c r="AL10" s="40"/>
      <c r="AM10" s="40"/>
    </row>
    <row r="11" spans="1:39" ht="12.75" hidden="1">
      <c r="A11" s="35">
        <v>10</v>
      </c>
      <c r="B11" s="36" t="s">
        <v>15</v>
      </c>
      <c r="C11" s="37">
        <f t="shared" si="3"/>
        <v>0</v>
      </c>
      <c r="D11" s="35"/>
      <c r="E11" s="35">
        <f t="shared" si="4"/>
        <v>0</v>
      </c>
      <c r="F11" s="38" t="str">
        <f t="shared" si="5"/>
        <v>ei käynyt</v>
      </c>
      <c r="G11" s="37"/>
      <c r="H11" s="37"/>
      <c r="I11" s="37"/>
      <c r="J11" s="37"/>
      <c r="K11" s="37"/>
      <c r="L11" s="37"/>
      <c r="M11" s="37"/>
      <c r="N11" s="37"/>
      <c r="O11" s="38"/>
      <c r="P11" s="38"/>
      <c r="Q11" s="38"/>
      <c r="R11" s="38"/>
      <c r="S11" s="38"/>
      <c r="T11" s="38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0"/>
      <c r="AI11" s="40"/>
      <c r="AJ11" s="40"/>
      <c r="AK11" s="40"/>
      <c r="AL11" s="40"/>
      <c r="AM11" s="40"/>
    </row>
    <row r="12" spans="1:39" ht="12.75" hidden="1">
      <c r="A12" s="36">
        <v>11</v>
      </c>
      <c r="B12" s="36" t="s">
        <v>16</v>
      </c>
      <c r="C12" s="37">
        <f t="shared" si="3"/>
        <v>0</v>
      </c>
      <c r="D12" s="35"/>
      <c r="E12" s="35">
        <f t="shared" si="4"/>
        <v>0</v>
      </c>
      <c r="F12" s="38" t="str">
        <f t="shared" si="5"/>
        <v>ei käynyt</v>
      </c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8"/>
      <c r="S12" s="38"/>
      <c r="T12" s="38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40"/>
      <c r="AI12" s="40"/>
      <c r="AJ12" s="40"/>
      <c r="AK12" s="40"/>
      <c r="AL12" s="40"/>
      <c r="AM12" s="40"/>
    </row>
    <row r="13" spans="1:39" ht="12.75" hidden="1">
      <c r="A13" s="36">
        <v>12</v>
      </c>
      <c r="B13" s="36" t="s">
        <v>17</v>
      </c>
      <c r="C13" s="37">
        <f t="shared" si="3"/>
        <v>0</v>
      </c>
      <c r="D13" s="35"/>
      <c r="E13" s="35">
        <f t="shared" si="4"/>
        <v>0</v>
      </c>
      <c r="F13" s="38" t="str">
        <f t="shared" si="5"/>
        <v>ei käynyt</v>
      </c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40"/>
      <c r="AI13" s="40"/>
      <c r="AJ13" s="40"/>
      <c r="AK13" s="40"/>
      <c r="AL13" s="40"/>
      <c r="AM13" s="40"/>
    </row>
    <row r="14" spans="1:39" ht="12.75" hidden="1">
      <c r="A14" s="36">
        <v>13</v>
      </c>
      <c r="B14" s="36" t="s">
        <v>18</v>
      </c>
      <c r="C14" s="37">
        <f t="shared" si="3"/>
        <v>0</v>
      </c>
      <c r="D14" s="35"/>
      <c r="E14" s="35">
        <f t="shared" si="4"/>
        <v>0</v>
      </c>
      <c r="F14" s="38" t="str">
        <f t="shared" si="5"/>
        <v>ei käynyt</v>
      </c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40"/>
      <c r="AI14" s="40"/>
      <c r="AJ14" s="40"/>
      <c r="AK14" s="40"/>
      <c r="AL14" s="40"/>
      <c r="AM14" s="40"/>
    </row>
    <row r="15" spans="1:39" ht="12.75" hidden="1">
      <c r="A15" s="36">
        <v>14</v>
      </c>
      <c r="B15" s="36" t="s">
        <v>19</v>
      </c>
      <c r="C15" s="37">
        <f t="shared" si="3"/>
        <v>0</v>
      </c>
      <c r="D15" s="35"/>
      <c r="E15" s="35">
        <f t="shared" si="4"/>
        <v>0</v>
      </c>
      <c r="F15" s="38" t="str">
        <f t="shared" si="5"/>
        <v>ei käynyt</v>
      </c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40"/>
      <c r="AI15" s="40"/>
      <c r="AJ15" s="40"/>
      <c r="AK15" s="40"/>
      <c r="AL15" s="40"/>
      <c r="AM15" s="40"/>
    </row>
    <row r="16" spans="1:39" ht="12.75" hidden="1">
      <c r="A16" s="36">
        <v>15</v>
      </c>
      <c r="B16" s="36" t="s">
        <v>20</v>
      </c>
      <c r="C16" s="37">
        <f t="shared" si="3"/>
        <v>0</v>
      </c>
      <c r="D16" s="35"/>
      <c r="E16" s="35">
        <f t="shared" si="4"/>
        <v>0</v>
      </c>
      <c r="F16" s="38" t="str">
        <f t="shared" si="5"/>
        <v>ei käynyt</v>
      </c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40"/>
      <c r="AI16" s="40"/>
      <c r="AJ16" s="40"/>
      <c r="AK16" s="40"/>
      <c r="AL16" s="40"/>
      <c r="AM16" s="40"/>
    </row>
    <row r="17" spans="1:39" ht="12.75" hidden="1">
      <c r="A17" s="36">
        <v>17</v>
      </c>
      <c r="B17" s="36" t="s">
        <v>55</v>
      </c>
      <c r="C17" s="37">
        <f t="shared" si="3"/>
        <v>0</v>
      </c>
      <c r="D17" s="35"/>
      <c r="E17" s="35">
        <f t="shared" si="4"/>
        <v>0</v>
      </c>
      <c r="F17" s="38" t="str">
        <f t="shared" si="5"/>
        <v>ei käynyt</v>
      </c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H17" s="40"/>
      <c r="AI17" s="40"/>
      <c r="AJ17" s="40"/>
      <c r="AK17" s="40"/>
      <c r="AL17" s="40"/>
      <c r="AM17" s="40"/>
    </row>
    <row r="18" spans="1:39" ht="12.75" hidden="1">
      <c r="A18" s="36">
        <v>18</v>
      </c>
      <c r="B18" s="36" t="s">
        <v>21</v>
      </c>
      <c r="C18" s="37">
        <f t="shared" si="3"/>
        <v>0</v>
      </c>
      <c r="D18" s="35"/>
      <c r="E18" s="35">
        <f t="shared" si="4"/>
        <v>0</v>
      </c>
      <c r="F18" s="38" t="str">
        <f t="shared" si="5"/>
        <v>ei käynyt</v>
      </c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40"/>
      <c r="AI18" s="40"/>
      <c r="AJ18" s="40"/>
      <c r="AK18" s="40"/>
      <c r="AL18" s="40"/>
      <c r="AM18" s="40"/>
    </row>
    <row r="19" spans="1:39" ht="12.75" hidden="1">
      <c r="A19" s="36">
        <v>19</v>
      </c>
      <c r="B19" s="36" t="s">
        <v>22</v>
      </c>
      <c r="C19" s="37">
        <f t="shared" si="3"/>
        <v>0</v>
      </c>
      <c r="D19" s="35"/>
      <c r="E19" s="35">
        <f t="shared" si="4"/>
        <v>0</v>
      </c>
      <c r="F19" s="38" t="str">
        <f t="shared" si="5"/>
        <v>ei käynyt</v>
      </c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40"/>
      <c r="AI19" s="40"/>
      <c r="AJ19" s="40"/>
      <c r="AK19" s="40"/>
      <c r="AL19" s="40"/>
      <c r="AM19" s="40"/>
    </row>
    <row r="20" spans="1:39" ht="12.75" hidden="1">
      <c r="A20" s="36">
        <v>20</v>
      </c>
      <c r="B20" s="36" t="s">
        <v>23</v>
      </c>
      <c r="C20" s="37">
        <f t="shared" si="3"/>
        <v>0</v>
      </c>
      <c r="D20" s="35"/>
      <c r="E20" s="35">
        <f t="shared" si="4"/>
        <v>0</v>
      </c>
      <c r="F20" s="38" t="str">
        <f t="shared" si="5"/>
        <v>ei käynyt</v>
      </c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40"/>
      <c r="AI20" s="40"/>
      <c r="AJ20" s="40"/>
      <c r="AK20" s="40"/>
      <c r="AL20" s="40"/>
      <c r="AM20" s="40"/>
    </row>
    <row r="21" spans="1:39" ht="12.75" hidden="1">
      <c r="A21" s="36">
        <v>21</v>
      </c>
      <c r="B21" s="36" t="s">
        <v>24</v>
      </c>
      <c r="C21" s="37">
        <f t="shared" si="3"/>
        <v>0</v>
      </c>
      <c r="D21" s="35"/>
      <c r="E21" s="35">
        <f t="shared" si="4"/>
        <v>0</v>
      </c>
      <c r="F21" s="38" t="str">
        <f t="shared" si="5"/>
        <v>ei käynyt</v>
      </c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H21" s="40"/>
      <c r="AI21" s="40"/>
      <c r="AJ21" s="40"/>
      <c r="AK21" s="40"/>
      <c r="AL21" s="40"/>
      <c r="AM21" s="40"/>
    </row>
    <row r="22" spans="1:39" ht="12.75" hidden="1">
      <c r="A22" s="36">
        <v>22</v>
      </c>
      <c r="B22" s="36" t="s">
        <v>25</v>
      </c>
      <c r="C22" s="37">
        <f t="shared" si="3"/>
        <v>0</v>
      </c>
      <c r="D22" s="35"/>
      <c r="E22" s="35">
        <f t="shared" si="4"/>
        <v>0</v>
      </c>
      <c r="F22" s="38" t="str">
        <f t="shared" si="5"/>
        <v>ei käynyt</v>
      </c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40"/>
      <c r="AI22" s="40"/>
      <c r="AJ22" s="40"/>
      <c r="AK22" s="40"/>
      <c r="AL22" s="40"/>
      <c r="AM22" s="40"/>
    </row>
    <row r="23" spans="1:39" ht="12.75" hidden="1">
      <c r="A23" s="36">
        <v>23</v>
      </c>
      <c r="B23" s="36" t="s">
        <v>53</v>
      </c>
      <c r="C23" s="37">
        <f t="shared" si="3"/>
        <v>0</v>
      </c>
      <c r="D23" s="35"/>
      <c r="E23" s="35">
        <f t="shared" si="4"/>
        <v>0</v>
      </c>
      <c r="F23" s="38" t="str">
        <f t="shared" si="5"/>
        <v>ei käynyt</v>
      </c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  <c r="AH23" s="40"/>
      <c r="AI23" s="40"/>
      <c r="AJ23" s="40"/>
      <c r="AK23" s="40"/>
      <c r="AL23" s="40"/>
      <c r="AM23" s="40"/>
    </row>
    <row r="24" spans="1:39" ht="12.75" hidden="1">
      <c r="A24" s="36">
        <v>24</v>
      </c>
      <c r="B24" s="36" t="s">
        <v>26</v>
      </c>
      <c r="C24" s="41">
        <f t="shared" si="3"/>
        <v>0</v>
      </c>
      <c r="D24" s="35"/>
      <c r="E24" s="35">
        <f>COUNT(G24:AN24)</f>
        <v>0</v>
      </c>
      <c r="F24" s="39" t="str">
        <f t="shared" si="5"/>
        <v>ei käynyt</v>
      </c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40"/>
      <c r="AI24" s="40"/>
      <c r="AJ24" s="40"/>
      <c r="AK24" s="40"/>
      <c r="AL24" s="40"/>
      <c r="AM24" s="40"/>
    </row>
    <row r="25" spans="1:39" ht="12.75" hidden="1">
      <c r="A25" s="36">
        <v>25</v>
      </c>
      <c r="B25" s="36" t="s">
        <v>27</v>
      </c>
      <c r="C25" s="41">
        <f t="shared" si="3"/>
        <v>0</v>
      </c>
      <c r="D25" s="35"/>
      <c r="E25" s="35">
        <f>COUNT(G25:AM25)</f>
        <v>0</v>
      </c>
      <c r="F25" s="39" t="str">
        <f t="shared" si="5"/>
        <v>ei käynyt</v>
      </c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40"/>
      <c r="AI25" s="40"/>
      <c r="AJ25" s="40"/>
      <c r="AK25" s="40"/>
      <c r="AL25" s="40"/>
      <c r="AM25" s="40"/>
    </row>
    <row r="26" spans="1:39" ht="12.75" hidden="1">
      <c r="A26" s="36">
        <v>26</v>
      </c>
      <c r="B26" s="36" t="s">
        <v>28</v>
      </c>
      <c r="C26" s="41">
        <f t="shared" si="3"/>
        <v>0</v>
      </c>
      <c r="D26" s="35"/>
      <c r="E26" s="35">
        <f aca="true" t="shared" si="6" ref="E26:E32">COUNT(G26:AM26)</f>
        <v>0</v>
      </c>
      <c r="F26" s="39" t="str">
        <f t="shared" si="5"/>
        <v>ei käynyt</v>
      </c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0"/>
      <c r="AI26" s="40"/>
      <c r="AJ26" s="40"/>
      <c r="AK26" s="40"/>
      <c r="AL26" s="40"/>
      <c r="AM26" s="40"/>
    </row>
    <row r="27" spans="1:39" ht="12.75" hidden="1">
      <c r="A27" s="36">
        <v>27</v>
      </c>
      <c r="B27" s="36" t="s">
        <v>54</v>
      </c>
      <c r="C27" s="41">
        <f t="shared" si="3"/>
        <v>0</v>
      </c>
      <c r="D27" s="35"/>
      <c r="E27" s="35">
        <f>COUNT(G27:AM27)</f>
        <v>0</v>
      </c>
      <c r="F27" s="39" t="str">
        <f t="shared" si="5"/>
        <v>ei käynyt</v>
      </c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40"/>
      <c r="AI27" s="40"/>
      <c r="AJ27" s="40"/>
      <c r="AK27" s="40"/>
      <c r="AL27" s="40"/>
      <c r="AM27" s="40"/>
    </row>
    <row r="28" spans="1:39" ht="12.75" hidden="1">
      <c r="A28" s="36">
        <v>28</v>
      </c>
      <c r="B28" s="36" t="s">
        <v>29</v>
      </c>
      <c r="C28" s="37">
        <f>SUM(G28:AN28)</f>
        <v>0</v>
      </c>
      <c r="D28" s="35"/>
      <c r="E28" s="35">
        <f>COUNT(G28:AM28)</f>
        <v>0</v>
      </c>
      <c r="F28" s="38" t="str">
        <f>IF(ISNUMBER(AVERAGE(G28:AN28)),AVERAGE(G28:AN28),"ei käynyt")</f>
        <v>ei käynyt</v>
      </c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40"/>
      <c r="AI28" s="40"/>
      <c r="AJ28" s="40"/>
      <c r="AK28" s="40"/>
      <c r="AL28" s="40"/>
      <c r="AM28" s="40"/>
    </row>
    <row r="29" spans="1:39" ht="12.75" hidden="1">
      <c r="A29" s="36">
        <v>29</v>
      </c>
      <c r="B29" s="36" t="s">
        <v>30</v>
      </c>
      <c r="C29" s="41">
        <f>SUM(G29:AN29)</f>
        <v>0</v>
      </c>
      <c r="D29" s="35"/>
      <c r="E29" s="35">
        <f>COUNT(G29:AM29)</f>
        <v>0</v>
      </c>
      <c r="F29" s="39" t="str">
        <f t="shared" si="5"/>
        <v>ei käynyt</v>
      </c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  <c r="AH29" s="40"/>
      <c r="AI29" s="40"/>
      <c r="AJ29" s="40"/>
      <c r="AK29" s="40"/>
      <c r="AL29" s="40"/>
      <c r="AM29" s="40"/>
    </row>
    <row r="30" spans="1:39" ht="12.75" hidden="1">
      <c r="A30" s="36">
        <v>30</v>
      </c>
      <c r="B30" s="36" t="s">
        <v>31</v>
      </c>
      <c r="C30" s="41">
        <f>SUM(G30:S30)</f>
        <v>0</v>
      </c>
      <c r="D30" s="35"/>
      <c r="E30" s="35">
        <f t="shared" si="6"/>
        <v>0</v>
      </c>
      <c r="F30" s="39" t="str">
        <f t="shared" si="5"/>
        <v>ei käynyt</v>
      </c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40"/>
      <c r="AI30" s="40"/>
      <c r="AJ30" s="40"/>
      <c r="AK30" s="40"/>
      <c r="AL30" s="40"/>
      <c r="AM30" s="40"/>
    </row>
    <row r="31" spans="1:39" ht="12.75" hidden="1">
      <c r="A31" s="36">
        <v>31</v>
      </c>
      <c r="B31" s="36" t="s">
        <v>32</v>
      </c>
      <c r="C31" s="41">
        <f>SUM(G31:AN31)</f>
        <v>0</v>
      </c>
      <c r="D31" s="35"/>
      <c r="E31" s="35">
        <f t="shared" si="6"/>
        <v>0</v>
      </c>
      <c r="F31" s="39" t="str">
        <f t="shared" si="5"/>
        <v>ei käynyt</v>
      </c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40"/>
      <c r="AI31" s="40"/>
      <c r="AJ31" s="40"/>
      <c r="AK31" s="40"/>
      <c r="AL31" s="40"/>
      <c r="AM31" s="40"/>
    </row>
    <row r="32" spans="1:39" ht="12.75" hidden="1">
      <c r="A32" s="36">
        <v>32</v>
      </c>
      <c r="B32" s="36" t="s">
        <v>33</v>
      </c>
      <c r="C32" s="41">
        <f>SUM(G32:AN32)</f>
        <v>0</v>
      </c>
      <c r="D32" s="35"/>
      <c r="E32" s="35">
        <f t="shared" si="6"/>
        <v>0</v>
      </c>
      <c r="F32" s="39" t="str">
        <f t="shared" si="5"/>
        <v>ei käynyt</v>
      </c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  <c r="AH32" s="40"/>
      <c r="AI32" s="40"/>
      <c r="AJ32" s="40"/>
      <c r="AK32" s="40"/>
      <c r="AL32" s="40"/>
      <c r="AM32" s="40"/>
    </row>
    <row r="33" spans="1:39" ht="12.75" hidden="1">
      <c r="A33" s="36">
        <v>33</v>
      </c>
      <c r="B33" s="36" t="s">
        <v>58</v>
      </c>
      <c r="C33" s="37">
        <f>SUM(G33:AN33)</f>
        <v>0</v>
      </c>
      <c r="D33" s="35"/>
      <c r="E33" s="35">
        <f aca="true" t="shared" si="7" ref="E33:E49">COUNT(G33:AM33)</f>
        <v>0</v>
      </c>
      <c r="F33" s="39" t="str">
        <f t="shared" si="5"/>
        <v>ei käynyt</v>
      </c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40"/>
      <c r="AI33" s="40"/>
      <c r="AJ33" s="40"/>
      <c r="AK33" s="40"/>
      <c r="AL33" s="40"/>
      <c r="AM33" s="40"/>
    </row>
    <row r="34" spans="1:39" ht="12.75" hidden="1">
      <c r="A34" s="36">
        <v>34</v>
      </c>
      <c r="B34" s="36" t="s">
        <v>34</v>
      </c>
      <c r="C34" s="37">
        <f t="shared" si="3"/>
        <v>0</v>
      </c>
      <c r="D34" s="35"/>
      <c r="E34" s="35">
        <f t="shared" si="7"/>
        <v>0</v>
      </c>
      <c r="F34" s="38" t="str">
        <f aca="true" t="shared" si="8" ref="F34:F49">IF(ISNUMBER(AVERAGE(G34:AN34)),AVERAGE(G34:AN34),"ei käynyt")</f>
        <v>ei käynyt</v>
      </c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40"/>
      <c r="AI34" s="40"/>
      <c r="AJ34" s="40"/>
      <c r="AK34" s="40"/>
      <c r="AL34" s="40"/>
      <c r="AM34" s="40"/>
    </row>
    <row r="35" spans="1:39" ht="12.75" hidden="1">
      <c r="A35" s="36">
        <v>35</v>
      </c>
      <c r="B35" s="36" t="s">
        <v>35</v>
      </c>
      <c r="C35" s="41">
        <f>SUM(G35:AN35)</f>
        <v>0</v>
      </c>
      <c r="D35" s="35"/>
      <c r="E35" s="35">
        <f t="shared" si="7"/>
        <v>0</v>
      </c>
      <c r="F35" s="39" t="str">
        <f t="shared" si="8"/>
        <v>ei käynyt</v>
      </c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0"/>
      <c r="AI35" s="40"/>
      <c r="AJ35" s="40"/>
      <c r="AK35" s="40"/>
      <c r="AL35" s="40"/>
      <c r="AM35" s="40"/>
    </row>
    <row r="36" spans="1:39" ht="12.75" hidden="1">
      <c r="A36" s="36">
        <v>36</v>
      </c>
      <c r="B36" s="36" t="s">
        <v>36</v>
      </c>
      <c r="C36" s="41">
        <f t="shared" si="3"/>
        <v>0</v>
      </c>
      <c r="D36" s="35"/>
      <c r="E36" s="35">
        <f t="shared" si="7"/>
        <v>0</v>
      </c>
      <c r="F36" s="39" t="str">
        <f t="shared" si="8"/>
        <v>ei käynyt</v>
      </c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40"/>
      <c r="AI36" s="40"/>
      <c r="AJ36" s="40"/>
      <c r="AK36" s="40"/>
      <c r="AL36" s="40"/>
      <c r="AM36" s="40"/>
    </row>
    <row r="37" spans="1:39" ht="12.75" hidden="1">
      <c r="A37" s="36">
        <v>37</v>
      </c>
      <c r="B37" s="36" t="s">
        <v>37</v>
      </c>
      <c r="C37" s="37">
        <f aca="true" t="shared" si="9" ref="C37:C49">SUM(G37:AN37)</f>
        <v>0</v>
      </c>
      <c r="D37" s="35"/>
      <c r="E37" s="35">
        <f t="shared" si="7"/>
        <v>0</v>
      </c>
      <c r="F37" s="38" t="str">
        <f t="shared" si="8"/>
        <v>ei käynyt</v>
      </c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40"/>
      <c r="AI37" s="40"/>
      <c r="AJ37" s="40"/>
      <c r="AK37" s="40"/>
      <c r="AL37" s="40"/>
      <c r="AM37" s="40"/>
    </row>
    <row r="38" spans="1:39" ht="12.75" hidden="1">
      <c r="A38" s="36">
        <v>38</v>
      </c>
      <c r="B38" s="36" t="s">
        <v>38</v>
      </c>
      <c r="C38" s="37">
        <f t="shared" si="9"/>
        <v>0</v>
      </c>
      <c r="D38" s="35"/>
      <c r="E38" s="35">
        <f t="shared" si="7"/>
        <v>0</v>
      </c>
      <c r="F38" s="38" t="str">
        <f t="shared" si="8"/>
        <v>ei käynyt</v>
      </c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40"/>
      <c r="AI38" s="40"/>
      <c r="AJ38" s="40"/>
      <c r="AK38" s="40"/>
      <c r="AL38" s="40"/>
      <c r="AM38" s="40"/>
    </row>
    <row r="39" spans="1:39" ht="12.75" hidden="1">
      <c r="A39" s="36">
        <v>39</v>
      </c>
      <c r="B39" s="36" t="s">
        <v>56</v>
      </c>
      <c r="C39" s="37">
        <f t="shared" si="9"/>
        <v>0</v>
      </c>
      <c r="D39" s="35"/>
      <c r="E39" s="35">
        <f t="shared" si="7"/>
        <v>0</v>
      </c>
      <c r="F39" s="38" t="str">
        <f t="shared" si="8"/>
        <v>ei käynyt</v>
      </c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H39" s="40"/>
      <c r="AI39" s="40"/>
      <c r="AJ39" s="40"/>
      <c r="AK39" s="40"/>
      <c r="AL39" s="40"/>
      <c r="AM39" s="40"/>
    </row>
    <row r="40" spans="1:39" ht="12.75" hidden="1">
      <c r="A40" s="36">
        <v>40</v>
      </c>
      <c r="B40" s="36" t="s">
        <v>52</v>
      </c>
      <c r="C40" s="37">
        <f t="shared" si="9"/>
        <v>0</v>
      </c>
      <c r="D40" s="35"/>
      <c r="E40" s="35">
        <f t="shared" si="7"/>
        <v>0</v>
      </c>
      <c r="F40" s="38" t="str">
        <f t="shared" si="8"/>
        <v>ei käynyt</v>
      </c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H40" s="40"/>
      <c r="AI40" s="40"/>
      <c r="AJ40" s="40"/>
      <c r="AK40" s="40"/>
      <c r="AL40" s="40"/>
      <c r="AM40" s="40"/>
    </row>
    <row r="41" spans="1:39" ht="12.75" hidden="1">
      <c r="A41" s="36">
        <v>41</v>
      </c>
      <c r="B41" s="36" t="s">
        <v>39</v>
      </c>
      <c r="C41" s="41">
        <f t="shared" si="9"/>
        <v>0</v>
      </c>
      <c r="D41" s="35"/>
      <c r="E41" s="35">
        <f t="shared" si="7"/>
        <v>0</v>
      </c>
      <c r="F41" s="39" t="str">
        <f t="shared" si="8"/>
        <v>ei käynyt</v>
      </c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/>
      <c r="AH41" s="40"/>
      <c r="AI41" s="40"/>
      <c r="AJ41" s="40"/>
      <c r="AK41" s="40"/>
      <c r="AL41" s="40"/>
      <c r="AM41" s="40"/>
    </row>
    <row r="42" spans="1:39" ht="12.75" hidden="1">
      <c r="A42" s="36">
        <v>42</v>
      </c>
      <c r="B42" s="36" t="s">
        <v>40</v>
      </c>
      <c r="C42" s="41">
        <f t="shared" si="9"/>
        <v>0</v>
      </c>
      <c r="D42" s="35"/>
      <c r="E42" s="35">
        <f t="shared" si="7"/>
        <v>0</v>
      </c>
      <c r="F42" s="39" t="str">
        <f t="shared" si="8"/>
        <v>ei käynyt</v>
      </c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40"/>
      <c r="AI42" s="40"/>
      <c r="AJ42" s="40"/>
      <c r="AK42" s="40"/>
      <c r="AL42" s="40"/>
      <c r="AM42" s="40"/>
    </row>
    <row r="43" spans="1:39" ht="12.75" hidden="1">
      <c r="A43" s="36">
        <v>43</v>
      </c>
      <c r="B43" s="36" t="s">
        <v>41</v>
      </c>
      <c r="C43" s="37">
        <f t="shared" si="9"/>
        <v>0</v>
      </c>
      <c r="D43" s="35"/>
      <c r="E43" s="35">
        <f t="shared" si="7"/>
        <v>0</v>
      </c>
      <c r="F43" s="38" t="str">
        <f t="shared" si="8"/>
        <v>ei käynyt</v>
      </c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40"/>
      <c r="AI43" s="40"/>
      <c r="AJ43" s="40"/>
      <c r="AK43" s="40"/>
      <c r="AL43" s="40"/>
      <c r="AM43" s="40"/>
    </row>
    <row r="44" spans="1:39" ht="12.75" hidden="1">
      <c r="A44" s="36">
        <v>44</v>
      </c>
      <c r="B44" s="36" t="s">
        <v>42</v>
      </c>
      <c r="C44" s="41">
        <f t="shared" si="9"/>
        <v>0</v>
      </c>
      <c r="D44" s="35"/>
      <c r="E44" s="35">
        <f t="shared" si="7"/>
        <v>0</v>
      </c>
      <c r="F44" s="39" t="str">
        <f t="shared" si="8"/>
        <v>ei käynyt</v>
      </c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40"/>
      <c r="AI44" s="40"/>
      <c r="AJ44" s="40"/>
      <c r="AK44" s="40"/>
      <c r="AL44" s="40"/>
      <c r="AM44" s="40"/>
    </row>
    <row r="45" spans="1:39" ht="12.75" hidden="1">
      <c r="A45" s="36">
        <v>45</v>
      </c>
      <c r="B45" s="36" t="s">
        <v>43</v>
      </c>
      <c r="C45" s="41">
        <f t="shared" si="9"/>
        <v>0</v>
      </c>
      <c r="D45" s="35"/>
      <c r="E45" s="35">
        <f t="shared" si="7"/>
        <v>0</v>
      </c>
      <c r="F45" s="39" t="str">
        <f t="shared" si="8"/>
        <v>ei käynyt</v>
      </c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  <c r="AH45" s="40"/>
      <c r="AI45" s="40"/>
      <c r="AJ45" s="40"/>
      <c r="AK45" s="40"/>
      <c r="AL45" s="40"/>
      <c r="AM45" s="40"/>
    </row>
    <row r="46" spans="1:39" ht="12.75" hidden="1">
      <c r="A46" s="36">
        <v>46</v>
      </c>
      <c r="B46" s="36" t="s">
        <v>44</v>
      </c>
      <c r="C46" s="37">
        <f t="shared" si="9"/>
        <v>0</v>
      </c>
      <c r="D46" s="35"/>
      <c r="E46" s="35">
        <f t="shared" si="7"/>
        <v>0</v>
      </c>
      <c r="F46" s="38" t="str">
        <f t="shared" si="8"/>
        <v>ei käynyt</v>
      </c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40"/>
      <c r="AI46" s="40"/>
      <c r="AJ46" s="40"/>
      <c r="AK46" s="40"/>
      <c r="AL46" s="40"/>
      <c r="AM46" s="40"/>
    </row>
    <row r="47" spans="1:39" ht="12.75" hidden="1">
      <c r="A47" s="36">
        <v>47</v>
      </c>
      <c r="B47" s="36" t="s">
        <v>45</v>
      </c>
      <c r="C47" s="41">
        <f t="shared" si="9"/>
        <v>0</v>
      </c>
      <c r="D47" s="35"/>
      <c r="E47" s="35">
        <f t="shared" si="7"/>
        <v>0</v>
      </c>
      <c r="F47" s="39" t="str">
        <f t="shared" si="8"/>
        <v>ei käynyt</v>
      </c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40"/>
      <c r="AI47" s="40"/>
      <c r="AJ47" s="40"/>
      <c r="AK47" s="40"/>
      <c r="AL47" s="40"/>
      <c r="AM47" s="40"/>
    </row>
    <row r="48" spans="1:39" ht="12.75" hidden="1">
      <c r="A48" s="36">
        <v>48</v>
      </c>
      <c r="B48" s="36" t="s">
        <v>46</v>
      </c>
      <c r="C48" s="41">
        <f t="shared" si="9"/>
        <v>0</v>
      </c>
      <c r="D48" s="35"/>
      <c r="E48" s="35">
        <f t="shared" si="7"/>
        <v>0</v>
      </c>
      <c r="F48" s="39" t="str">
        <f t="shared" si="8"/>
        <v>ei käynyt</v>
      </c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  <c r="AH48" s="40"/>
      <c r="AI48" s="40"/>
      <c r="AJ48" s="40"/>
      <c r="AK48" s="40"/>
      <c r="AL48" s="40"/>
      <c r="AM48" s="40"/>
    </row>
    <row r="49" spans="1:39" ht="12.75" hidden="1">
      <c r="A49" s="36">
        <v>49</v>
      </c>
      <c r="B49" s="36" t="s">
        <v>57</v>
      </c>
      <c r="C49" s="41">
        <f t="shared" si="9"/>
        <v>0</v>
      </c>
      <c r="D49" s="35"/>
      <c r="E49" s="35">
        <f t="shared" si="7"/>
        <v>0</v>
      </c>
      <c r="F49" s="39" t="str">
        <f t="shared" si="8"/>
        <v>ei käynyt</v>
      </c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40"/>
      <c r="AI49" s="40"/>
      <c r="AJ49" s="40"/>
      <c r="AK49" s="40"/>
      <c r="AL49" s="40"/>
      <c r="AM49" s="40"/>
    </row>
    <row r="50" spans="1:39" ht="12.75">
      <c r="A50" s="36"/>
      <c r="B50" s="36" t="s">
        <v>47</v>
      </c>
      <c r="C50" s="42">
        <f>SUM(C2:C49)</f>
        <v>276.08</v>
      </c>
      <c r="D50" s="43">
        <f>SUM(D2:D49)</f>
        <v>56</v>
      </c>
      <c r="E50" s="43">
        <f>SUM(E2:E49)</f>
        <v>123</v>
      </c>
      <c r="F50" s="42">
        <f>AVERAGE(F2:F49)</f>
        <v>2.206145330112721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36"/>
      <c r="AD50" s="36"/>
      <c r="AE50" s="36"/>
      <c r="AF50" s="36"/>
      <c r="AG50" s="44"/>
      <c r="AH50" s="44"/>
      <c r="AI50" s="44"/>
      <c r="AJ50" s="44"/>
      <c r="AK50" s="44"/>
      <c r="AL50" s="44"/>
      <c r="AM50" s="4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J107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.140625" style="44" customWidth="1"/>
    <col min="2" max="2" width="20.57421875" style="44" customWidth="1"/>
    <col min="3" max="3" width="8.57421875" style="44" customWidth="1"/>
    <col min="4" max="4" width="4.421875" style="44" customWidth="1"/>
    <col min="5" max="5" width="5.28125" style="44" customWidth="1"/>
    <col min="6" max="6" width="8.28125" style="44" customWidth="1"/>
    <col min="7" max="7" width="8.140625" style="44" customWidth="1"/>
    <col min="8" max="8" width="8.421875" style="44" customWidth="1"/>
    <col min="9" max="9" width="9.7109375" style="44" customWidth="1"/>
    <col min="10" max="10" width="8.140625" style="44" customWidth="1"/>
    <col min="11" max="11" width="10.28125" style="44" customWidth="1"/>
    <col min="12" max="12" width="9.28125" style="44" customWidth="1"/>
    <col min="13" max="13" width="9.57421875" style="44" customWidth="1"/>
    <col min="14" max="14" width="11.421875" style="44" customWidth="1"/>
    <col min="15" max="15" width="10.00390625" style="44" customWidth="1"/>
    <col min="16" max="16" width="8.140625" style="44" customWidth="1"/>
    <col min="17" max="31" width="9.28125" style="44" customWidth="1"/>
    <col min="32" max="37" width="1.7109375" style="44" customWidth="1"/>
    <col min="38" max="16384" width="9.00390625" style="44" customWidth="1"/>
  </cols>
  <sheetData>
    <row r="1" spans="1:37" ht="15.75" customHeight="1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4">
        <v>39328</v>
      </c>
      <c r="H1" s="34">
        <v>39357</v>
      </c>
      <c r="I1" s="34">
        <v>39364</v>
      </c>
      <c r="J1" s="34">
        <v>39371</v>
      </c>
      <c r="K1" s="34">
        <v>39378</v>
      </c>
      <c r="L1" s="34">
        <v>39385</v>
      </c>
      <c r="M1" s="34">
        <v>39392</v>
      </c>
      <c r="N1" s="34">
        <v>39413</v>
      </c>
      <c r="O1" s="34">
        <v>39427</v>
      </c>
      <c r="P1" s="45">
        <v>39434</v>
      </c>
      <c r="Q1" s="34">
        <v>39455</v>
      </c>
      <c r="R1" s="45">
        <v>39462</v>
      </c>
      <c r="S1" s="34">
        <v>39469</v>
      </c>
      <c r="T1" s="45">
        <v>39476</v>
      </c>
      <c r="U1" s="34">
        <v>39483</v>
      </c>
      <c r="V1" s="45">
        <v>39490</v>
      </c>
      <c r="W1" s="34">
        <v>39497</v>
      </c>
      <c r="X1" s="45">
        <v>39504</v>
      </c>
      <c r="Y1" s="34">
        <v>39511</v>
      </c>
      <c r="Z1" s="34">
        <v>39518</v>
      </c>
      <c r="AA1" s="45">
        <v>39525</v>
      </c>
      <c r="AB1" s="34">
        <v>39532</v>
      </c>
      <c r="AC1" s="45">
        <v>39539</v>
      </c>
      <c r="AD1" s="34">
        <v>39546</v>
      </c>
      <c r="AE1" s="45">
        <v>39553</v>
      </c>
      <c r="AF1" s="34">
        <v>39560</v>
      </c>
      <c r="AG1" s="45">
        <v>39567</v>
      </c>
      <c r="AH1" s="34">
        <v>39574</v>
      </c>
      <c r="AI1" s="45">
        <v>39581</v>
      </c>
      <c r="AJ1" s="34">
        <v>39588</v>
      </c>
      <c r="AK1" s="45">
        <v>39595</v>
      </c>
    </row>
    <row r="2" spans="1:62" ht="15.75" customHeight="1">
      <c r="A2" s="35">
        <v>1</v>
      </c>
      <c r="B2" s="36" t="s">
        <v>6</v>
      </c>
      <c r="C2" s="37">
        <f aca="true" t="shared" si="0" ref="C2:C36">SUM(G2:AV2)</f>
        <v>93.11</v>
      </c>
      <c r="D2" s="35">
        <v>27</v>
      </c>
      <c r="E2" s="35">
        <f aca="true" t="shared" si="1" ref="E2:E23">COUNT(G2:AU2)</f>
        <v>25</v>
      </c>
      <c r="F2" s="38">
        <f aca="true" t="shared" si="2" ref="F2:F33">IF(ISNUMBER(AVERAGE(G2:AV2)),AVERAGE(G2:AV2),"ei käynyt")</f>
        <v>3.7244</v>
      </c>
      <c r="G2" s="37">
        <v>1.49</v>
      </c>
      <c r="H2" s="37">
        <v>1.96</v>
      </c>
      <c r="I2" s="37">
        <v>1.49</v>
      </c>
      <c r="J2" s="37">
        <v>3.27</v>
      </c>
      <c r="K2" s="37">
        <v>5.5</v>
      </c>
      <c r="L2" s="37">
        <v>2.22</v>
      </c>
      <c r="M2" s="37">
        <v>1.63</v>
      </c>
      <c r="N2" s="37">
        <v>4.4</v>
      </c>
      <c r="O2" s="37">
        <v>2.75</v>
      </c>
      <c r="P2" s="37">
        <v>3.85</v>
      </c>
      <c r="Q2" s="38">
        <v>5</v>
      </c>
      <c r="R2" s="38">
        <v>3.79</v>
      </c>
      <c r="S2" s="38">
        <v>8.25</v>
      </c>
      <c r="T2" s="38">
        <v>7</v>
      </c>
      <c r="U2" s="38">
        <v>4.7</v>
      </c>
      <c r="V2" s="38">
        <v>1.34</v>
      </c>
      <c r="W2" s="38">
        <v>3.8</v>
      </c>
      <c r="X2" s="38">
        <v>2.2</v>
      </c>
      <c r="Y2" s="38">
        <v>3.2</v>
      </c>
      <c r="Z2" s="38">
        <v>6</v>
      </c>
      <c r="AA2" s="38">
        <v>3.96</v>
      </c>
      <c r="AB2" s="38">
        <v>7</v>
      </c>
      <c r="AC2" s="39">
        <v>3.2</v>
      </c>
      <c r="AD2" s="39">
        <v>1.31</v>
      </c>
      <c r="AE2" s="39">
        <v>3.8</v>
      </c>
      <c r="AF2" s="39"/>
      <c r="AG2" s="39"/>
      <c r="AH2" s="39"/>
      <c r="AI2" s="39"/>
      <c r="AJ2" s="39"/>
      <c r="AK2" s="39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J2" s="40"/>
    </row>
    <row r="3" spans="1:60" ht="15.75" customHeight="1">
      <c r="A3" s="35">
        <v>2</v>
      </c>
      <c r="B3" s="36" t="s">
        <v>7</v>
      </c>
      <c r="C3" s="37">
        <f t="shared" si="0"/>
        <v>92.56000000000002</v>
      </c>
      <c r="D3" s="35">
        <v>34</v>
      </c>
      <c r="E3" s="35">
        <f t="shared" si="1"/>
        <v>24</v>
      </c>
      <c r="F3" s="38">
        <f t="shared" si="2"/>
        <v>3.8566666666666674</v>
      </c>
      <c r="G3" s="37">
        <v>3.3</v>
      </c>
      <c r="H3" s="37">
        <v>1</v>
      </c>
      <c r="I3" s="37">
        <v>3.3</v>
      </c>
      <c r="J3" s="37">
        <v>4.4</v>
      </c>
      <c r="K3" s="37">
        <v>3.38</v>
      </c>
      <c r="L3" s="37">
        <v>1.31</v>
      </c>
      <c r="M3" s="37">
        <v>3.38</v>
      </c>
      <c r="N3" s="37">
        <v>1.34</v>
      </c>
      <c r="O3" s="37">
        <v>3.85</v>
      </c>
      <c r="P3" s="37">
        <v>2.75</v>
      </c>
      <c r="Q3" s="38">
        <v>1.7</v>
      </c>
      <c r="R3" s="38">
        <v>2.9</v>
      </c>
      <c r="S3" s="38">
        <v>3.75</v>
      </c>
      <c r="T3" s="38">
        <v>7</v>
      </c>
      <c r="U3" s="38">
        <v>7</v>
      </c>
      <c r="V3" s="38">
        <v>4.4</v>
      </c>
      <c r="W3" s="38">
        <v>1</v>
      </c>
      <c r="X3" s="38"/>
      <c r="Y3" s="38">
        <v>4.7</v>
      </c>
      <c r="Z3" s="38">
        <v>6</v>
      </c>
      <c r="AA3" s="38">
        <v>7.15</v>
      </c>
      <c r="AB3" s="38">
        <v>7</v>
      </c>
      <c r="AC3" s="39">
        <v>3.2</v>
      </c>
      <c r="AD3" s="39">
        <v>4.95</v>
      </c>
      <c r="AE3" s="39">
        <v>3.8</v>
      </c>
      <c r="AF3" s="39"/>
      <c r="AG3" s="39"/>
      <c r="AH3" s="39"/>
      <c r="AI3" s="39"/>
      <c r="AJ3" s="39"/>
      <c r="AK3" s="39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15.75" customHeight="1">
      <c r="A4" s="35">
        <v>3</v>
      </c>
      <c r="B4" s="36" t="s">
        <v>8</v>
      </c>
      <c r="C4" s="37">
        <f t="shared" si="0"/>
        <v>60.24</v>
      </c>
      <c r="D4" s="35">
        <v>17</v>
      </c>
      <c r="E4" s="35">
        <f t="shared" si="1"/>
        <v>18</v>
      </c>
      <c r="F4" s="38">
        <f t="shared" si="2"/>
        <v>3.3466666666666667</v>
      </c>
      <c r="G4" s="37"/>
      <c r="H4" s="37"/>
      <c r="I4" s="37"/>
      <c r="J4" s="37"/>
      <c r="K4" s="37">
        <v>1.63</v>
      </c>
      <c r="L4" s="37">
        <v>4.95</v>
      </c>
      <c r="M4" s="37">
        <v>4.31</v>
      </c>
      <c r="N4" s="37">
        <v>2.43</v>
      </c>
      <c r="O4" s="37"/>
      <c r="P4" s="37"/>
      <c r="Q4" s="38">
        <v>2.9</v>
      </c>
      <c r="R4" s="38">
        <v>1.31</v>
      </c>
      <c r="S4" s="38">
        <v>5.8</v>
      </c>
      <c r="T4" s="38">
        <v>4.7</v>
      </c>
      <c r="U4" s="38">
        <v>2.2</v>
      </c>
      <c r="V4" s="38">
        <v>3.25</v>
      </c>
      <c r="W4" s="38">
        <v>1.6</v>
      </c>
      <c r="X4" s="38">
        <v>7</v>
      </c>
      <c r="Y4" s="38">
        <v>7</v>
      </c>
      <c r="Z4" s="38"/>
      <c r="AA4" s="38">
        <v>2.67</v>
      </c>
      <c r="AB4" s="38">
        <v>2.7</v>
      </c>
      <c r="AC4" s="39">
        <v>1</v>
      </c>
      <c r="AD4" s="39">
        <v>3.79</v>
      </c>
      <c r="AE4" s="39">
        <v>1</v>
      </c>
      <c r="AF4" s="39"/>
      <c r="AG4" s="39"/>
      <c r="AH4" s="39"/>
      <c r="AI4" s="39"/>
      <c r="AJ4" s="39"/>
      <c r="AK4" s="39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ht="15.75" customHeight="1">
      <c r="A5" s="35">
        <v>4</v>
      </c>
      <c r="B5" s="36" t="s">
        <v>10</v>
      </c>
      <c r="C5" s="37">
        <f t="shared" si="0"/>
        <v>51.21</v>
      </c>
      <c r="D5" s="35">
        <v>15</v>
      </c>
      <c r="E5" s="35">
        <f t="shared" si="1"/>
        <v>18</v>
      </c>
      <c r="F5" s="38">
        <f t="shared" si="2"/>
        <v>2.845</v>
      </c>
      <c r="G5" s="37"/>
      <c r="H5" s="37"/>
      <c r="I5" s="37"/>
      <c r="J5" s="37"/>
      <c r="K5" s="37">
        <v>4.31</v>
      </c>
      <c r="L5" s="37">
        <v>1.7</v>
      </c>
      <c r="M5" s="37">
        <v>1.28</v>
      </c>
      <c r="N5" s="37">
        <v>1</v>
      </c>
      <c r="O5" s="37"/>
      <c r="P5" s="37"/>
      <c r="Q5" s="38">
        <v>2.9</v>
      </c>
      <c r="R5" s="38">
        <v>1</v>
      </c>
      <c r="S5" s="38">
        <v>6.92</v>
      </c>
      <c r="T5" s="38">
        <v>4.7</v>
      </c>
      <c r="U5" s="38">
        <v>2.2</v>
      </c>
      <c r="V5" s="38">
        <v>1</v>
      </c>
      <c r="W5" s="38">
        <v>1.6</v>
      </c>
      <c r="X5" s="38">
        <v>7</v>
      </c>
      <c r="Y5" s="38">
        <v>7</v>
      </c>
      <c r="Z5" s="38"/>
      <c r="AA5" s="38">
        <v>1</v>
      </c>
      <c r="AB5" s="38">
        <v>2.7</v>
      </c>
      <c r="AC5" s="39">
        <v>1</v>
      </c>
      <c r="AD5" s="39">
        <v>2.9</v>
      </c>
      <c r="AE5" s="39">
        <v>1</v>
      </c>
      <c r="AF5" s="39"/>
      <c r="AG5" s="39"/>
      <c r="AH5" s="39"/>
      <c r="AI5" s="39"/>
      <c r="AJ5" s="39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15.75" customHeight="1">
      <c r="A6" s="35">
        <v>5</v>
      </c>
      <c r="B6" s="36" t="s">
        <v>18</v>
      </c>
      <c r="C6" s="37">
        <f t="shared" si="0"/>
        <v>41.83</v>
      </c>
      <c r="D6" s="35">
        <v>15</v>
      </c>
      <c r="E6" s="35">
        <f t="shared" si="1"/>
        <v>11</v>
      </c>
      <c r="F6" s="38">
        <f t="shared" si="2"/>
        <v>3.8027272727272727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8">
        <v>1.86</v>
      </c>
      <c r="T6" s="38">
        <v>2.2</v>
      </c>
      <c r="U6" s="38">
        <v>4.7</v>
      </c>
      <c r="V6" s="38"/>
      <c r="W6" s="38">
        <v>6</v>
      </c>
      <c r="X6" s="38">
        <v>3.2</v>
      </c>
      <c r="Y6" s="38">
        <v>2.2</v>
      </c>
      <c r="Z6" s="38">
        <v>2.4</v>
      </c>
      <c r="AA6" s="38">
        <v>5.87</v>
      </c>
      <c r="AB6" s="38">
        <v>2.7</v>
      </c>
      <c r="AC6" s="39">
        <v>4.7</v>
      </c>
      <c r="AD6" s="39"/>
      <c r="AE6" s="39">
        <v>6</v>
      </c>
      <c r="AF6" s="39"/>
      <c r="AG6" s="39"/>
      <c r="AH6" s="39"/>
      <c r="AI6" s="39"/>
      <c r="AJ6" s="39"/>
      <c r="AK6" s="39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15.75" customHeight="1">
      <c r="A7" s="35">
        <v>6</v>
      </c>
      <c r="B7" s="36" t="s">
        <v>9</v>
      </c>
      <c r="C7" s="37">
        <f t="shared" si="0"/>
        <v>39.470000000000006</v>
      </c>
      <c r="D7" s="35">
        <v>4</v>
      </c>
      <c r="E7" s="35">
        <f t="shared" si="1"/>
        <v>20</v>
      </c>
      <c r="F7" s="38">
        <f t="shared" si="2"/>
        <v>1.9735000000000003</v>
      </c>
      <c r="G7" s="37">
        <v>1</v>
      </c>
      <c r="H7" s="37">
        <v>2.75</v>
      </c>
      <c r="I7" s="37">
        <v>1</v>
      </c>
      <c r="J7" s="37">
        <v>1</v>
      </c>
      <c r="K7" s="37">
        <v>1.28</v>
      </c>
      <c r="L7" s="37">
        <v>1</v>
      </c>
      <c r="M7" s="37">
        <v>2.08</v>
      </c>
      <c r="N7" s="37">
        <v>1.81</v>
      </c>
      <c r="O7" s="37"/>
      <c r="P7" s="37">
        <v>1.96</v>
      </c>
      <c r="Q7" s="38">
        <v>1.7</v>
      </c>
      <c r="R7" s="38">
        <v>1.7</v>
      </c>
      <c r="S7" s="38">
        <v>4.87</v>
      </c>
      <c r="T7" s="38"/>
      <c r="U7" s="38">
        <v>1</v>
      </c>
      <c r="V7" s="38">
        <v>2.12</v>
      </c>
      <c r="W7" s="38">
        <v>3.8</v>
      </c>
      <c r="X7" s="38"/>
      <c r="Y7" s="38">
        <v>4.7</v>
      </c>
      <c r="Z7" s="38"/>
      <c r="AA7" s="38">
        <v>2.2</v>
      </c>
      <c r="AB7" s="38">
        <v>1</v>
      </c>
      <c r="AC7" s="39">
        <v>1.5</v>
      </c>
      <c r="AD7" s="39">
        <v>1</v>
      </c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15.75" customHeight="1">
      <c r="A8" s="35">
        <v>7</v>
      </c>
      <c r="B8" s="36" t="s">
        <v>19</v>
      </c>
      <c r="C8" s="37">
        <f t="shared" si="0"/>
        <v>39.39</v>
      </c>
      <c r="D8" s="35">
        <v>14</v>
      </c>
      <c r="E8" s="35">
        <f t="shared" si="1"/>
        <v>10</v>
      </c>
      <c r="F8" s="38">
        <f t="shared" si="2"/>
        <v>3.939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>
        <v>2.87</v>
      </c>
      <c r="T8" s="38">
        <v>2.2</v>
      </c>
      <c r="U8" s="38"/>
      <c r="V8" s="38"/>
      <c r="W8" s="38">
        <v>6</v>
      </c>
      <c r="X8" s="38">
        <v>3.2</v>
      </c>
      <c r="Y8" s="38">
        <v>2.2</v>
      </c>
      <c r="Z8" s="38">
        <v>2.4</v>
      </c>
      <c r="AA8" s="38">
        <v>4.82</v>
      </c>
      <c r="AB8" s="38">
        <v>2.7</v>
      </c>
      <c r="AC8" s="39">
        <v>7</v>
      </c>
      <c r="AD8" s="39"/>
      <c r="AE8" s="39">
        <v>6</v>
      </c>
      <c r="AF8" s="39"/>
      <c r="AG8" s="39"/>
      <c r="AH8" s="39"/>
      <c r="AI8" s="39"/>
      <c r="AJ8" s="39"/>
      <c r="AK8" s="39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ht="15.75" customHeight="1">
      <c r="A9" s="35">
        <v>8</v>
      </c>
      <c r="B9" s="36" t="s">
        <v>11</v>
      </c>
      <c r="C9" s="37">
        <f t="shared" si="0"/>
        <v>36.129999999999995</v>
      </c>
      <c r="D9" s="35">
        <v>5</v>
      </c>
      <c r="E9" s="35">
        <f t="shared" si="1"/>
        <v>17</v>
      </c>
      <c r="F9" s="38">
        <f t="shared" si="2"/>
        <v>2.1252941176470586</v>
      </c>
      <c r="G9" s="37">
        <v>2.22</v>
      </c>
      <c r="H9" s="37">
        <v>1.4</v>
      </c>
      <c r="I9" s="37">
        <v>2.22</v>
      </c>
      <c r="J9" s="37">
        <v>2.43</v>
      </c>
      <c r="K9" s="37">
        <v>2.65</v>
      </c>
      <c r="L9" s="37">
        <v>2.9</v>
      </c>
      <c r="M9" s="37">
        <v>1</v>
      </c>
      <c r="N9" s="37">
        <v>3.27</v>
      </c>
      <c r="O9" s="37">
        <v>1.96</v>
      </c>
      <c r="P9" s="37">
        <v>1.4</v>
      </c>
      <c r="Q9" s="38">
        <v>1</v>
      </c>
      <c r="R9" s="38">
        <v>4.95</v>
      </c>
      <c r="S9" s="38">
        <v>1.31</v>
      </c>
      <c r="T9" s="38"/>
      <c r="U9" s="38">
        <v>1</v>
      </c>
      <c r="V9" s="38"/>
      <c r="W9" s="38"/>
      <c r="X9" s="38"/>
      <c r="Y9" s="38">
        <v>3.2</v>
      </c>
      <c r="Z9" s="38">
        <v>1</v>
      </c>
      <c r="AA9" s="38"/>
      <c r="AB9" s="38"/>
      <c r="AC9" s="39"/>
      <c r="AD9" s="39">
        <v>2.22</v>
      </c>
      <c r="AE9" s="39"/>
      <c r="AF9" s="39"/>
      <c r="AG9" s="39"/>
      <c r="AH9" s="39"/>
      <c r="AI9" s="39"/>
      <c r="AJ9" s="39"/>
      <c r="AK9" s="39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15.75" customHeight="1">
      <c r="A10" s="35">
        <v>9</v>
      </c>
      <c r="B10" s="36" t="s">
        <v>12</v>
      </c>
      <c r="C10" s="37">
        <f t="shared" si="0"/>
        <v>30.599999999999998</v>
      </c>
      <c r="D10" s="35">
        <v>6</v>
      </c>
      <c r="E10" s="35">
        <f t="shared" si="1"/>
        <v>9</v>
      </c>
      <c r="F10" s="38">
        <f t="shared" si="2"/>
        <v>3.4</v>
      </c>
      <c r="G10" s="37"/>
      <c r="H10" s="37"/>
      <c r="I10" s="37"/>
      <c r="J10" s="37"/>
      <c r="K10" s="37"/>
      <c r="L10" s="37"/>
      <c r="M10" s="37">
        <v>5.5</v>
      </c>
      <c r="N10" s="37"/>
      <c r="O10" s="37"/>
      <c r="P10" s="37"/>
      <c r="Q10" s="38"/>
      <c r="R10" s="38"/>
      <c r="S10" s="38"/>
      <c r="T10" s="38">
        <v>3.2</v>
      </c>
      <c r="U10" s="38">
        <v>3.2</v>
      </c>
      <c r="V10" s="38"/>
      <c r="W10" s="38"/>
      <c r="X10" s="38">
        <v>4.7</v>
      </c>
      <c r="Y10" s="38">
        <v>1.5</v>
      </c>
      <c r="Z10" s="38">
        <v>1.6</v>
      </c>
      <c r="AA10" s="38"/>
      <c r="AB10" s="38">
        <v>1.5</v>
      </c>
      <c r="AC10" s="39">
        <v>7</v>
      </c>
      <c r="AD10" s="39"/>
      <c r="AE10" s="39">
        <v>2.4</v>
      </c>
      <c r="AF10" s="39"/>
      <c r="AG10" s="39"/>
      <c r="AH10" s="39"/>
      <c r="AI10" s="39"/>
      <c r="AJ10" s="39"/>
      <c r="AK10" s="39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ht="15.75" customHeight="1">
      <c r="A11" s="35">
        <v>10</v>
      </c>
      <c r="B11" s="36" t="s">
        <v>13</v>
      </c>
      <c r="C11" s="37">
        <f t="shared" si="0"/>
        <v>29.319999999999997</v>
      </c>
      <c r="D11" s="35">
        <v>4</v>
      </c>
      <c r="E11" s="35">
        <f t="shared" si="1"/>
        <v>15</v>
      </c>
      <c r="F11" s="38">
        <f t="shared" si="2"/>
        <v>1.9546666666666666</v>
      </c>
      <c r="G11" s="37"/>
      <c r="H11" s="37"/>
      <c r="I11" s="37"/>
      <c r="J11" s="37">
        <v>1.81</v>
      </c>
      <c r="K11" s="37">
        <v>2.08</v>
      </c>
      <c r="L11" s="37">
        <v>3.79</v>
      </c>
      <c r="M11" s="37"/>
      <c r="N11" s="37"/>
      <c r="O11" s="37">
        <v>1.4</v>
      </c>
      <c r="P11" s="37">
        <v>1</v>
      </c>
      <c r="Q11" s="38">
        <v>1</v>
      </c>
      <c r="R11" s="38"/>
      <c r="S11" s="38"/>
      <c r="T11" s="38">
        <v>1</v>
      </c>
      <c r="U11" s="38">
        <v>7</v>
      </c>
      <c r="V11" s="38">
        <v>2.12</v>
      </c>
      <c r="W11" s="38">
        <v>1</v>
      </c>
      <c r="X11" s="38">
        <v>2.2</v>
      </c>
      <c r="Y11" s="38"/>
      <c r="Z11" s="38">
        <v>1</v>
      </c>
      <c r="AA11" s="38">
        <v>1.22</v>
      </c>
      <c r="AB11" s="38">
        <v>1</v>
      </c>
      <c r="AC11" s="39"/>
      <c r="AD11" s="39">
        <v>1.7</v>
      </c>
      <c r="AE11" s="39"/>
      <c r="AF11" s="39"/>
      <c r="AG11" s="39"/>
      <c r="AH11" s="39"/>
      <c r="AI11" s="39"/>
      <c r="AJ11" s="39"/>
      <c r="AK11" s="39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ht="15.75" customHeight="1">
      <c r="A12" s="36">
        <v>11</v>
      </c>
      <c r="B12" s="36" t="s">
        <v>16</v>
      </c>
      <c r="C12" s="37">
        <f t="shared" si="0"/>
        <v>25.43</v>
      </c>
      <c r="D12" s="35">
        <v>3</v>
      </c>
      <c r="E12" s="35">
        <f t="shared" si="1"/>
        <v>11</v>
      </c>
      <c r="F12" s="38">
        <f t="shared" si="2"/>
        <v>2.311818181818182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>
        <v>3.75</v>
      </c>
      <c r="T12" s="38">
        <v>1.5</v>
      </c>
      <c r="U12" s="38">
        <v>1.5</v>
      </c>
      <c r="V12" s="38"/>
      <c r="W12" s="38">
        <v>2.4</v>
      </c>
      <c r="X12" s="38">
        <v>1.5</v>
      </c>
      <c r="Y12" s="38">
        <v>1</v>
      </c>
      <c r="Z12" s="38">
        <v>3.8</v>
      </c>
      <c r="AA12" s="38">
        <v>1.48</v>
      </c>
      <c r="AB12" s="38">
        <v>4.7</v>
      </c>
      <c r="AC12" s="39">
        <v>2.2</v>
      </c>
      <c r="AD12" s="39"/>
      <c r="AE12" s="39">
        <v>1.6</v>
      </c>
      <c r="AF12" s="39"/>
      <c r="AG12" s="39"/>
      <c r="AH12" s="39"/>
      <c r="AI12" s="39"/>
      <c r="AJ12" s="39"/>
      <c r="AK12" s="39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ht="15.75" customHeight="1">
      <c r="A13" s="36">
        <v>12</v>
      </c>
      <c r="B13" s="36" t="s">
        <v>17</v>
      </c>
      <c r="C13" s="37">
        <f t="shared" si="0"/>
        <v>25.310000000000002</v>
      </c>
      <c r="D13" s="35">
        <v>4</v>
      </c>
      <c r="E13" s="35">
        <f t="shared" si="1"/>
        <v>10</v>
      </c>
      <c r="F13" s="38">
        <f t="shared" si="2"/>
        <v>2.531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>
        <v>2.41</v>
      </c>
      <c r="T13" s="38">
        <v>1.5</v>
      </c>
      <c r="U13" s="38">
        <v>3.2</v>
      </c>
      <c r="V13" s="38"/>
      <c r="W13" s="38">
        <v>2.4</v>
      </c>
      <c r="X13" s="38">
        <v>4.7</v>
      </c>
      <c r="Y13" s="38">
        <v>1.5</v>
      </c>
      <c r="Z13" s="38">
        <v>1.6</v>
      </c>
      <c r="AA13" s="38">
        <v>1.8</v>
      </c>
      <c r="AB13" s="38">
        <v>1.5</v>
      </c>
      <c r="AC13" s="39">
        <v>4.7</v>
      </c>
      <c r="AD13" s="39"/>
      <c r="AE13" s="39"/>
      <c r="AF13" s="39"/>
      <c r="AG13" s="39"/>
      <c r="AH13" s="39"/>
      <c r="AI13" s="39"/>
      <c r="AJ13" s="39"/>
      <c r="AK13" s="39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15.75" customHeight="1">
      <c r="A14" s="36">
        <v>13</v>
      </c>
      <c r="B14" s="36" t="s">
        <v>15</v>
      </c>
      <c r="C14" s="37">
        <f t="shared" si="0"/>
        <v>21.42</v>
      </c>
      <c r="D14" s="35">
        <v>3</v>
      </c>
      <c r="E14" s="35">
        <f t="shared" si="1"/>
        <v>9</v>
      </c>
      <c r="F14" s="38">
        <f t="shared" si="2"/>
        <v>2.3800000000000003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  <c r="S14" s="38">
        <v>1.86</v>
      </c>
      <c r="T14" s="38"/>
      <c r="U14" s="38">
        <v>1.5</v>
      </c>
      <c r="V14" s="38"/>
      <c r="W14" s="38"/>
      <c r="X14" s="38">
        <v>1.5</v>
      </c>
      <c r="Y14" s="38">
        <v>1</v>
      </c>
      <c r="Z14" s="38">
        <v>3.8</v>
      </c>
      <c r="AA14" s="38">
        <v>3.26</v>
      </c>
      <c r="AB14" s="38">
        <v>4.7</v>
      </c>
      <c r="AC14" s="39">
        <v>2.2</v>
      </c>
      <c r="AD14" s="39"/>
      <c r="AE14" s="39">
        <v>1.6</v>
      </c>
      <c r="AF14" s="39"/>
      <c r="AG14" s="39"/>
      <c r="AH14" s="39"/>
      <c r="AI14" s="39"/>
      <c r="AJ14" s="39"/>
      <c r="AK14" s="39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ht="15.75" customHeight="1">
      <c r="A15" s="36">
        <v>14</v>
      </c>
      <c r="B15" s="36" t="s">
        <v>14</v>
      </c>
      <c r="C15" s="37">
        <f t="shared" si="0"/>
        <v>20.56</v>
      </c>
      <c r="D15" s="35">
        <v>3</v>
      </c>
      <c r="E15" s="35">
        <f t="shared" si="1"/>
        <v>10</v>
      </c>
      <c r="F15" s="38">
        <f t="shared" si="2"/>
        <v>2.056</v>
      </c>
      <c r="G15" s="37"/>
      <c r="H15" s="37">
        <v>3.85</v>
      </c>
      <c r="I15" s="37"/>
      <c r="J15" s="37">
        <v>1.34</v>
      </c>
      <c r="K15" s="37">
        <v>1</v>
      </c>
      <c r="L15" s="37"/>
      <c r="M15" s="37">
        <v>2.65</v>
      </c>
      <c r="N15" s="37"/>
      <c r="O15" s="37">
        <v>1</v>
      </c>
      <c r="P15" s="37"/>
      <c r="Q15" s="38">
        <v>5</v>
      </c>
      <c r="R15" s="38">
        <v>2.22</v>
      </c>
      <c r="S15" s="38">
        <v>1</v>
      </c>
      <c r="T15" s="38">
        <v>1</v>
      </c>
      <c r="U15" s="38"/>
      <c r="V15" s="38"/>
      <c r="W15" s="38"/>
      <c r="X15" s="38"/>
      <c r="Y15" s="38"/>
      <c r="Z15" s="38"/>
      <c r="AA15" s="38"/>
      <c r="AB15" s="38"/>
      <c r="AC15" s="39">
        <v>1.5</v>
      </c>
      <c r="AD15" s="39"/>
      <c r="AE15" s="39"/>
      <c r="AF15" s="39"/>
      <c r="AG15" s="39"/>
      <c r="AH15" s="39"/>
      <c r="AI15" s="39"/>
      <c r="AJ15" s="39"/>
      <c r="AK15" s="39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ht="15.75" customHeight="1">
      <c r="A16" s="36">
        <v>15</v>
      </c>
      <c r="B16" s="36" t="s">
        <v>20</v>
      </c>
      <c r="C16" s="37">
        <f t="shared" si="0"/>
        <v>6.91</v>
      </c>
      <c r="D16" s="35"/>
      <c r="E16" s="35">
        <f t="shared" si="1"/>
        <v>3</v>
      </c>
      <c r="F16" s="38">
        <f t="shared" si="2"/>
        <v>2.3033333333333332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>
        <v>1.31</v>
      </c>
      <c r="T16" s="38">
        <v>3.2</v>
      </c>
      <c r="U16" s="38"/>
      <c r="V16" s="38"/>
      <c r="W16" s="38"/>
      <c r="X16" s="38"/>
      <c r="Y16" s="38"/>
      <c r="Z16" s="38"/>
      <c r="AA16" s="38"/>
      <c r="AB16" s="38"/>
      <c r="AC16" s="39"/>
      <c r="AD16" s="39"/>
      <c r="AE16" s="39">
        <v>2.4</v>
      </c>
      <c r="AF16" s="39"/>
      <c r="AG16" s="39"/>
      <c r="AH16" s="39"/>
      <c r="AI16" s="39"/>
      <c r="AJ16" s="39"/>
      <c r="AK16" s="39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ht="15.75" customHeight="1">
      <c r="A17" s="36">
        <v>17</v>
      </c>
      <c r="B17" s="36" t="s">
        <v>55</v>
      </c>
      <c r="C17" s="37">
        <f t="shared" si="0"/>
        <v>1</v>
      </c>
      <c r="D17" s="35"/>
      <c r="E17" s="35">
        <f t="shared" si="1"/>
        <v>1</v>
      </c>
      <c r="F17" s="38">
        <f t="shared" si="2"/>
        <v>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8"/>
      <c r="W17" s="38"/>
      <c r="X17" s="38">
        <v>1</v>
      </c>
      <c r="Y17" s="38"/>
      <c r="Z17" s="38"/>
      <c r="AA17" s="38"/>
      <c r="AB17" s="38"/>
      <c r="AC17" s="39"/>
      <c r="AD17" s="39"/>
      <c r="AE17" s="39"/>
      <c r="AF17" s="39"/>
      <c r="AG17" s="39"/>
      <c r="AH17" s="39"/>
      <c r="AI17" s="39"/>
      <c r="AJ17" s="39"/>
      <c r="AK17" s="39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15.75" customHeight="1">
      <c r="A18" s="36">
        <v>18</v>
      </c>
      <c r="B18" s="36" t="s">
        <v>21</v>
      </c>
      <c r="C18" s="37">
        <f t="shared" si="0"/>
        <v>1</v>
      </c>
      <c r="D18" s="35"/>
      <c r="E18" s="35">
        <f t="shared" si="1"/>
        <v>1</v>
      </c>
      <c r="F18" s="38">
        <f t="shared" si="2"/>
        <v>1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8"/>
      <c r="S18" s="38"/>
      <c r="T18" s="38"/>
      <c r="U18" s="38"/>
      <c r="V18" s="38"/>
      <c r="W18" s="38"/>
      <c r="X18" s="38">
        <v>1</v>
      </c>
      <c r="Y18" s="38"/>
      <c r="Z18" s="38"/>
      <c r="AA18" s="38"/>
      <c r="AB18" s="38"/>
      <c r="AC18" s="39"/>
      <c r="AD18" s="39"/>
      <c r="AE18" s="39"/>
      <c r="AF18" s="39"/>
      <c r="AG18" s="39"/>
      <c r="AH18" s="39"/>
      <c r="AI18" s="39"/>
      <c r="AJ18" s="39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ht="23.25" customHeight="1" hidden="1">
      <c r="A19" s="36">
        <v>19</v>
      </c>
      <c r="B19" s="36" t="s">
        <v>22</v>
      </c>
      <c r="C19" s="37">
        <f t="shared" si="0"/>
        <v>0</v>
      </c>
      <c r="D19" s="35"/>
      <c r="E19" s="35">
        <f t="shared" si="1"/>
        <v>0</v>
      </c>
      <c r="F19" s="38" t="str">
        <f t="shared" si="2"/>
        <v>ei käynyt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39"/>
      <c r="AE19" s="39"/>
      <c r="AF19" s="39"/>
      <c r="AG19" s="39"/>
      <c r="AH19" s="39"/>
      <c r="AI19" s="39"/>
      <c r="AJ19" s="39"/>
      <c r="AK19" s="39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21" customHeight="1" hidden="1">
      <c r="A20" s="36">
        <v>20</v>
      </c>
      <c r="B20" s="36" t="s">
        <v>23</v>
      </c>
      <c r="C20" s="37">
        <f t="shared" si="0"/>
        <v>0</v>
      </c>
      <c r="D20" s="35"/>
      <c r="E20" s="35">
        <f t="shared" si="1"/>
        <v>0</v>
      </c>
      <c r="F20" s="38" t="str">
        <f t="shared" si="2"/>
        <v>ei käynyt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21.75" customHeight="1" hidden="1">
      <c r="A21" s="36">
        <v>21</v>
      </c>
      <c r="B21" s="36" t="s">
        <v>24</v>
      </c>
      <c r="C21" s="37">
        <f t="shared" si="0"/>
        <v>0</v>
      </c>
      <c r="D21" s="35"/>
      <c r="E21" s="35">
        <f t="shared" si="1"/>
        <v>0</v>
      </c>
      <c r="F21" s="38" t="str">
        <f t="shared" si="2"/>
        <v>ei käynyt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39"/>
      <c r="AE21" s="39"/>
      <c r="AF21" s="39"/>
      <c r="AG21" s="39"/>
      <c r="AH21" s="39"/>
      <c r="AI21" s="39"/>
      <c r="AJ21" s="39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18" customHeight="1" hidden="1">
      <c r="A22" s="36">
        <v>22</v>
      </c>
      <c r="B22" s="36" t="s">
        <v>25</v>
      </c>
      <c r="C22" s="37">
        <f t="shared" si="0"/>
        <v>0</v>
      </c>
      <c r="D22" s="35"/>
      <c r="E22" s="35">
        <f t="shared" si="1"/>
        <v>0</v>
      </c>
      <c r="F22" s="38" t="str">
        <f t="shared" si="2"/>
        <v>ei käynyt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39"/>
      <c r="AE22" s="39"/>
      <c r="AF22" s="39"/>
      <c r="AG22" s="39"/>
      <c r="AH22" s="39"/>
      <c r="AI22" s="39"/>
      <c r="AJ22" s="39"/>
      <c r="AK22" s="39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21" customHeight="1" hidden="1">
      <c r="A23" s="36">
        <v>23</v>
      </c>
      <c r="B23" s="36" t="s">
        <v>53</v>
      </c>
      <c r="C23" s="37">
        <f t="shared" si="0"/>
        <v>0</v>
      </c>
      <c r="D23" s="35"/>
      <c r="E23" s="35">
        <f t="shared" si="1"/>
        <v>0</v>
      </c>
      <c r="F23" s="38" t="str">
        <f t="shared" si="2"/>
        <v>ei käynyt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21" customHeight="1" hidden="1">
      <c r="A24" s="36">
        <v>24</v>
      </c>
      <c r="B24" s="36" t="s">
        <v>26</v>
      </c>
      <c r="C24" s="41">
        <f t="shared" si="0"/>
        <v>0</v>
      </c>
      <c r="D24" s="35"/>
      <c r="E24" s="35">
        <f>COUNT(G24:AV24)</f>
        <v>0</v>
      </c>
      <c r="F24" s="39" t="str">
        <f t="shared" si="2"/>
        <v>ei käynyt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21" customHeight="1" hidden="1">
      <c r="A25" s="36">
        <v>25</v>
      </c>
      <c r="B25" s="36" t="s">
        <v>27</v>
      </c>
      <c r="C25" s="41">
        <f t="shared" si="0"/>
        <v>0</v>
      </c>
      <c r="D25" s="35"/>
      <c r="E25" s="35">
        <f>COUNT(G25:AU25)</f>
        <v>0</v>
      </c>
      <c r="F25" s="39" t="str">
        <f t="shared" si="2"/>
        <v>ei käynyt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21.75" customHeight="1" hidden="1">
      <c r="A26" s="36">
        <v>26</v>
      </c>
      <c r="B26" s="36" t="s">
        <v>28</v>
      </c>
      <c r="C26" s="41">
        <f t="shared" si="0"/>
        <v>0</v>
      </c>
      <c r="D26" s="35"/>
      <c r="E26" s="35">
        <f aca="true" t="shared" si="3" ref="E26:E32">COUNT(G26:AU26)</f>
        <v>0</v>
      </c>
      <c r="F26" s="39" t="str">
        <f t="shared" si="2"/>
        <v>ei käynyt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ht="18.75" customHeight="1" hidden="1">
      <c r="A27" s="36">
        <v>27</v>
      </c>
      <c r="B27" s="36" t="s">
        <v>54</v>
      </c>
      <c r="C27" s="41">
        <f t="shared" si="0"/>
        <v>0</v>
      </c>
      <c r="D27" s="35"/>
      <c r="E27" s="35">
        <f>COUNT(G27:AU27)</f>
        <v>0</v>
      </c>
      <c r="F27" s="39" t="str">
        <f t="shared" si="2"/>
        <v>ei käynyt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39"/>
      <c r="AE27" s="39"/>
      <c r="AF27" s="39"/>
      <c r="AG27" s="39"/>
      <c r="AH27" s="39"/>
      <c r="AI27" s="39"/>
      <c r="AJ27" s="39"/>
      <c r="AK27" s="39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8" customHeight="1" hidden="1">
      <c r="A28" s="36">
        <v>28</v>
      </c>
      <c r="B28" s="36" t="s">
        <v>29</v>
      </c>
      <c r="C28" s="37">
        <f>SUM(G28:AV28)</f>
        <v>0</v>
      </c>
      <c r="D28" s="35"/>
      <c r="E28" s="35">
        <f>COUNT(G28:AU28)</f>
        <v>0</v>
      </c>
      <c r="F28" s="38" t="str">
        <f>IF(ISNUMBER(AVERAGE(G28:AV28)),AVERAGE(G28:AV28),"ei käynyt")</f>
        <v>ei käynyt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ht="18" customHeight="1" hidden="1">
      <c r="A29" s="36">
        <v>29</v>
      </c>
      <c r="B29" s="36" t="s">
        <v>30</v>
      </c>
      <c r="C29" s="41">
        <f>SUM(G29:AV29)</f>
        <v>0</v>
      </c>
      <c r="D29" s="35"/>
      <c r="E29" s="35">
        <f>COUNT(G29:AU29)</f>
        <v>0</v>
      </c>
      <c r="F29" s="39" t="str">
        <f t="shared" si="2"/>
        <v>ei käynyt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20.25" customHeight="1" hidden="1">
      <c r="A30" s="36">
        <v>30</v>
      </c>
      <c r="B30" s="36" t="s">
        <v>31</v>
      </c>
      <c r="C30" s="41">
        <f>SUM(G30:V30)</f>
        <v>0</v>
      </c>
      <c r="D30" s="35"/>
      <c r="E30" s="35">
        <f t="shared" si="3"/>
        <v>0</v>
      </c>
      <c r="F30" s="39" t="str">
        <f t="shared" si="2"/>
        <v>ei käynyt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ht="18" customHeight="1" hidden="1">
      <c r="A31" s="36">
        <v>31</v>
      </c>
      <c r="B31" s="36" t="s">
        <v>32</v>
      </c>
      <c r="C31" s="41">
        <f>SUM(G31:AV31)</f>
        <v>0</v>
      </c>
      <c r="D31" s="35"/>
      <c r="E31" s="35">
        <f t="shared" si="3"/>
        <v>0</v>
      </c>
      <c r="F31" s="39" t="str">
        <f t="shared" si="2"/>
        <v>ei käynyt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ht="15.75" customHeight="1" hidden="1">
      <c r="A32" s="36">
        <v>32</v>
      </c>
      <c r="B32" s="36" t="s">
        <v>33</v>
      </c>
      <c r="C32" s="41">
        <f>SUM(G32:AV32)</f>
        <v>0</v>
      </c>
      <c r="D32" s="35"/>
      <c r="E32" s="35">
        <f t="shared" si="3"/>
        <v>0</v>
      </c>
      <c r="F32" s="39" t="str">
        <f t="shared" si="2"/>
        <v>ei käynyt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ht="17.25" customHeight="1" hidden="1">
      <c r="A33" s="36">
        <v>33</v>
      </c>
      <c r="B33" s="36" t="s">
        <v>58</v>
      </c>
      <c r="C33" s="37">
        <f>SUM(G33:AV33)</f>
        <v>0</v>
      </c>
      <c r="D33" s="35"/>
      <c r="E33" s="35">
        <f aca="true" t="shared" si="4" ref="E33:E49">COUNT(G33:AU33)</f>
        <v>0</v>
      </c>
      <c r="F33" s="39" t="str">
        <f t="shared" si="2"/>
        <v>ei käynyt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ht="23.25" customHeight="1" hidden="1">
      <c r="A34" s="36">
        <v>34</v>
      </c>
      <c r="B34" s="36" t="s">
        <v>34</v>
      </c>
      <c r="C34" s="37">
        <f t="shared" si="0"/>
        <v>0</v>
      </c>
      <c r="D34" s="35"/>
      <c r="E34" s="35">
        <f t="shared" si="4"/>
        <v>0</v>
      </c>
      <c r="F34" s="38" t="str">
        <f aca="true" t="shared" si="5" ref="F34:F49">IF(ISNUMBER(AVERAGE(G34:AV34)),AVERAGE(G34:AV34),"ei käynyt")</f>
        <v>ei käynyt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39"/>
      <c r="AE34" s="39"/>
      <c r="AF34" s="39"/>
      <c r="AG34" s="39"/>
      <c r="AH34" s="39"/>
      <c r="AI34" s="39"/>
      <c r="AJ34" s="39"/>
      <c r="AK34" s="39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ht="21.75" customHeight="1" hidden="1">
      <c r="A35" s="36">
        <v>35</v>
      </c>
      <c r="B35" s="36" t="s">
        <v>35</v>
      </c>
      <c r="C35" s="41">
        <f>SUM(G35:AV35)</f>
        <v>0</v>
      </c>
      <c r="D35" s="35"/>
      <c r="E35" s="35">
        <f t="shared" si="4"/>
        <v>0</v>
      </c>
      <c r="F35" s="39" t="str">
        <f t="shared" si="5"/>
        <v>ei käynyt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39"/>
      <c r="AE35" s="39"/>
      <c r="AF35" s="39"/>
      <c r="AG35" s="39"/>
      <c r="AH35" s="39"/>
      <c r="AI35" s="39"/>
      <c r="AJ35" s="39"/>
      <c r="AK35" s="39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24.75" customHeight="1" hidden="1">
      <c r="A36" s="36">
        <v>36</v>
      </c>
      <c r="B36" s="36" t="s">
        <v>36</v>
      </c>
      <c r="C36" s="41">
        <f t="shared" si="0"/>
        <v>0</v>
      </c>
      <c r="D36" s="35"/>
      <c r="E36" s="35">
        <f t="shared" si="4"/>
        <v>0</v>
      </c>
      <c r="F36" s="39" t="str">
        <f t="shared" si="5"/>
        <v>ei käynyt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39"/>
      <c r="AE36" s="39"/>
      <c r="AF36" s="39"/>
      <c r="AG36" s="39"/>
      <c r="AH36" s="39"/>
      <c r="AI36" s="39"/>
      <c r="AJ36" s="39"/>
      <c r="AK36" s="39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29.25" customHeight="1" hidden="1">
      <c r="A37" s="36">
        <v>37</v>
      </c>
      <c r="B37" s="36" t="s">
        <v>37</v>
      </c>
      <c r="C37" s="37">
        <f aca="true" t="shared" si="6" ref="C37:C49">SUM(G37:AV37)</f>
        <v>0</v>
      </c>
      <c r="D37" s="35"/>
      <c r="E37" s="35">
        <f t="shared" si="4"/>
        <v>0</v>
      </c>
      <c r="F37" s="38" t="str">
        <f t="shared" si="5"/>
        <v>ei käynyt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21" customHeight="1" hidden="1">
      <c r="A38" s="36">
        <v>38</v>
      </c>
      <c r="B38" s="36" t="s">
        <v>38</v>
      </c>
      <c r="C38" s="37">
        <f t="shared" si="6"/>
        <v>0</v>
      </c>
      <c r="D38" s="35"/>
      <c r="E38" s="35">
        <f t="shared" si="4"/>
        <v>0</v>
      </c>
      <c r="F38" s="38" t="str">
        <f t="shared" si="5"/>
        <v>ei käynyt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9"/>
      <c r="AE38" s="39"/>
      <c r="AF38" s="39"/>
      <c r="AG38" s="39"/>
      <c r="AH38" s="39"/>
      <c r="AI38" s="39"/>
      <c r="AJ38" s="39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20.25" customHeight="1" hidden="1">
      <c r="A39" s="36">
        <v>39</v>
      </c>
      <c r="B39" s="36" t="s">
        <v>56</v>
      </c>
      <c r="C39" s="37">
        <f t="shared" si="6"/>
        <v>0</v>
      </c>
      <c r="D39" s="35"/>
      <c r="E39" s="35">
        <f t="shared" si="4"/>
        <v>0</v>
      </c>
      <c r="F39" s="38" t="str">
        <f t="shared" si="5"/>
        <v>ei käynyt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39"/>
      <c r="AE39" s="39"/>
      <c r="AF39" s="39"/>
      <c r="AG39" s="39"/>
      <c r="AH39" s="39"/>
      <c r="AI39" s="39"/>
      <c r="AJ39" s="39"/>
      <c r="AK39" s="39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21" customHeight="1" hidden="1">
      <c r="A40" s="36">
        <v>40</v>
      </c>
      <c r="B40" s="36" t="s">
        <v>52</v>
      </c>
      <c r="C40" s="37">
        <f t="shared" si="6"/>
        <v>0</v>
      </c>
      <c r="D40" s="35"/>
      <c r="E40" s="35">
        <f t="shared" si="4"/>
        <v>0</v>
      </c>
      <c r="F40" s="38" t="str">
        <f t="shared" si="5"/>
        <v>ei käynyt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21" customHeight="1" hidden="1">
      <c r="A41" s="36">
        <v>41</v>
      </c>
      <c r="B41" s="36" t="s">
        <v>39</v>
      </c>
      <c r="C41" s="41">
        <f t="shared" si="6"/>
        <v>0</v>
      </c>
      <c r="D41" s="35"/>
      <c r="E41" s="35">
        <f t="shared" si="4"/>
        <v>0</v>
      </c>
      <c r="F41" s="39" t="str">
        <f t="shared" si="5"/>
        <v>ei käynyt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23.25" customHeight="1" hidden="1">
      <c r="A42" s="36">
        <v>42</v>
      </c>
      <c r="B42" s="36" t="s">
        <v>40</v>
      </c>
      <c r="C42" s="41">
        <f t="shared" si="6"/>
        <v>0</v>
      </c>
      <c r="D42" s="35"/>
      <c r="E42" s="35">
        <f t="shared" si="4"/>
        <v>0</v>
      </c>
      <c r="F42" s="39" t="str">
        <f t="shared" si="5"/>
        <v>ei käynyt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39"/>
      <c r="AE42" s="39"/>
      <c r="AF42" s="39"/>
      <c r="AG42" s="39"/>
      <c r="AH42" s="39"/>
      <c r="AI42" s="39"/>
      <c r="AJ42" s="39"/>
      <c r="AK42" s="39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21.75" customHeight="1" hidden="1">
      <c r="A43" s="36">
        <v>43</v>
      </c>
      <c r="B43" s="36" t="s">
        <v>41</v>
      </c>
      <c r="C43" s="37">
        <f t="shared" si="6"/>
        <v>0</v>
      </c>
      <c r="D43" s="35"/>
      <c r="E43" s="35">
        <f t="shared" si="4"/>
        <v>0</v>
      </c>
      <c r="F43" s="38" t="str">
        <f t="shared" si="5"/>
        <v>ei käynyt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21" customHeight="1" hidden="1">
      <c r="A44" s="36">
        <v>44</v>
      </c>
      <c r="B44" s="36" t="s">
        <v>42</v>
      </c>
      <c r="C44" s="41">
        <f t="shared" si="6"/>
        <v>0</v>
      </c>
      <c r="D44" s="35"/>
      <c r="E44" s="35">
        <f t="shared" si="4"/>
        <v>0</v>
      </c>
      <c r="F44" s="39" t="str">
        <f t="shared" si="5"/>
        <v>ei käynyt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21" customHeight="1" hidden="1">
      <c r="A45" s="36">
        <v>45</v>
      </c>
      <c r="B45" s="36" t="s">
        <v>43</v>
      </c>
      <c r="C45" s="41">
        <f t="shared" si="6"/>
        <v>0</v>
      </c>
      <c r="D45" s="35"/>
      <c r="E45" s="35">
        <f t="shared" si="4"/>
        <v>0</v>
      </c>
      <c r="F45" s="39" t="str">
        <f t="shared" si="5"/>
        <v>ei käynyt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ht="21.75" customHeight="1" hidden="1">
      <c r="A46" s="36">
        <v>46</v>
      </c>
      <c r="B46" s="36" t="s">
        <v>44</v>
      </c>
      <c r="C46" s="37">
        <f t="shared" si="6"/>
        <v>0</v>
      </c>
      <c r="D46" s="35"/>
      <c r="E46" s="35">
        <f t="shared" si="4"/>
        <v>0</v>
      </c>
      <c r="F46" s="38" t="str">
        <f t="shared" si="5"/>
        <v>ei käynyt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20.25" customHeight="1" hidden="1">
      <c r="A47" s="36">
        <v>47</v>
      </c>
      <c r="B47" s="36" t="s">
        <v>45</v>
      </c>
      <c r="C47" s="41">
        <f t="shared" si="6"/>
        <v>0</v>
      </c>
      <c r="D47" s="35"/>
      <c r="E47" s="35">
        <f t="shared" si="4"/>
        <v>0</v>
      </c>
      <c r="F47" s="39" t="str">
        <f t="shared" si="5"/>
        <v>ei käynyt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ht="21.75" customHeight="1" hidden="1">
      <c r="A48" s="36">
        <v>48</v>
      </c>
      <c r="B48" s="36" t="s">
        <v>46</v>
      </c>
      <c r="C48" s="41">
        <f t="shared" si="6"/>
        <v>0</v>
      </c>
      <c r="D48" s="35"/>
      <c r="E48" s="35">
        <f t="shared" si="4"/>
        <v>0</v>
      </c>
      <c r="F48" s="39" t="str">
        <f t="shared" si="5"/>
        <v>ei käynyt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ht="21.75" customHeight="1" hidden="1">
      <c r="A49" s="36">
        <v>49</v>
      </c>
      <c r="B49" s="36" t="s">
        <v>57</v>
      </c>
      <c r="C49" s="41">
        <f t="shared" si="6"/>
        <v>0</v>
      </c>
      <c r="D49" s="35"/>
      <c r="E49" s="35">
        <f t="shared" si="4"/>
        <v>0</v>
      </c>
      <c r="F49" s="39" t="str">
        <f t="shared" si="5"/>
        <v>ei käynyt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37" ht="15.75" customHeight="1">
      <c r="A50" s="36"/>
      <c r="B50" s="36" t="s">
        <v>47</v>
      </c>
      <c r="C50" s="46">
        <f>SUM(C2:C49)</f>
        <v>615.4899999999998</v>
      </c>
      <c r="D50" s="43">
        <f>SUM(D2:D49)</f>
        <v>154</v>
      </c>
      <c r="E50" s="43">
        <f>SUM(E2:E49)</f>
        <v>212</v>
      </c>
      <c r="F50" s="42">
        <f>AVERAGE(F2:F49)</f>
        <v>2.620592523854462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6"/>
    </row>
    <row r="51" spans="3:19" ht="12.75" customHeight="1">
      <c r="C51" s="47"/>
      <c r="Q51" s="47"/>
      <c r="R51" s="47"/>
      <c r="S51" s="47"/>
    </row>
    <row r="52" spans="17:19" ht="12.75" customHeight="1">
      <c r="Q52" s="47"/>
      <c r="R52" s="47"/>
      <c r="S52" s="47"/>
    </row>
    <row r="53" spans="2:19" ht="12.75" customHeight="1">
      <c r="B53" s="10"/>
      <c r="D53" s="10"/>
      <c r="E53" s="10"/>
      <c r="F53" s="10"/>
      <c r="Q53" s="47"/>
      <c r="R53" s="47"/>
      <c r="S53" s="47"/>
    </row>
    <row r="54" spans="2:19" ht="12.75" customHeight="1">
      <c r="B54" s="10"/>
      <c r="D54" s="10"/>
      <c r="E54" s="10"/>
      <c r="F54" s="10"/>
      <c r="Q54" s="47"/>
      <c r="R54" s="47"/>
      <c r="S54" s="47"/>
    </row>
    <row r="55" spans="2:19" ht="12.75" customHeight="1">
      <c r="B55" s="48"/>
      <c r="D55" s="49"/>
      <c r="Q55" s="47"/>
      <c r="R55" s="47"/>
      <c r="S55" s="47"/>
    </row>
    <row r="56" spans="2:19" ht="12.75" customHeight="1">
      <c r="B56" s="48"/>
      <c r="D56" s="49"/>
      <c r="Q56" s="47"/>
      <c r="R56" s="47"/>
      <c r="S56" s="47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>
      <c r="C104" s="10"/>
    </row>
    <row r="105" ht="12.75" customHeight="1">
      <c r="C105" s="10"/>
    </row>
    <row r="106" ht="12.75" customHeight="1">
      <c r="C106" s="48"/>
    </row>
    <row r="107" ht="12.75" customHeight="1">
      <c r="C107" s="4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21.28125" style="0" bestFit="1" customWidth="1"/>
  </cols>
  <sheetData>
    <row r="1" spans="1:60" ht="12.75">
      <c r="A1" s="84" t="s">
        <v>0</v>
      </c>
      <c r="B1" s="85" t="s">
        <v>1</v>
      </c>
      <c r="C1" s="84" t="s">
        <v>2</v>
      </c>
      <c r="D1" s="85" t="s">
        <v>3</v>
      </c>
      <c r="E1" s="85" t="s">
        <v>4</v>
      </c>
      <c r="F1" s="85" t="s">
        <v>5</v>
      </c>
      <c r="G1" s="86">
        <v>38965</v>
      </c>
      <c r="H1" s="86">
        <v>38972</v>
      </c>
      <c r="I1" s="86">
        <v>38979</v>
      </c>
      <c r="J1" s="86">
        <v>38986</v>
      </c>
      <c r="K1" s="86">
        <v>38993</v>
      </c>
      <c r="L1" s="86">
        <v>39000</v>
      </c>
      <c r="M1" s="86">
        <v>39014</v>
      </c>
      <c r="N1" s="86">
        <v>39021</v>
      </c>
      <c r="O1" s="86">
        <v>39028</v>
      </c>
      <c r="P1" s="86">
        <v>39035</v>
      </c>
      <c r="Q1" s="86">
        <v>39042</v>
      </c>
      <c r="R1" s="86">
        <v>39049</v>
      </c>
      <c r="S1" s="86">
        <v>39056</v>
      </c>
      <c r="T1" s="86">
        <v>39091</v>
      </c>
      <c r="U1" s="86">
        <v>39098</v>
      </c>
      <c r="V1" s="86">
        <v>39105</v>
      </c>
      <c r="W1" s="86">
        <v>39112</v>
      </c>
      <c r="X1" s="86">
        <v>39133</v>
      </c>
      <c r="Y1" s="86">
        <v>39140</v>
      </c>
      <c r="Z1" s="86">
        <v>39147</v>
      </c>
      <c r="AA1" s="86">
        <v>39154</v>
      </c>
      <c r="AB1" s="86">
        <v>39161</v>
      </c>
      <c r="AC1" s="86">
        <v>39168</v>
      </c>
      <c r="AD1" s="86">
        <v>39175</v>
      </c>
      <c r="AE1" s="86">
        <v>39182</v>
      </c>
      <c r="AF1" s="86">
        <v>39189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60" ht="12.75">
      <c r="A2" s="88">
        <v>1</v>
      </c>
      <c r="B2" s="89" t="s">
        <v>12</v>
      </c>
      <c r="C2" s="90">
        <v>97.59</v>
      </c>
      <c r="D2" s="88">
        <v>15</v>
      </c>
      <c r="E2" s="88">
        <v>24</v>
      </c>
      <c r="F2" s="91">
        <v>4.06625</v>
      </c>
      <c r="G2" s="90"/>
      <c r="H2" s="90">
        <v>3.8</v>
      </c>
      <c r="I2" s="90">
        <v>6</v>
      </c>
      <c r="J2" s="90">
        <v>8</v>
      </c>
      <c r="K2" s="90"/>
      <c r="L2" s="90">
        <v>2.2</v>
      </c>
      <c r="M2" s="90">
        <v>5</v>
      </c>
      <c r="N2" s="90">
        <v>4.37</v>
      </c>
      <c r="O2" s="90">
        <v>1.7</v>
      </c>
      <c r="P2" s="90">
        <v>2.7</v>
      </c>
      <c r="Q2" s="90">
        <v>6</v>
      </c>
      <c r="R2" s="90">
        <v>7</v>
      </c>
      <c r="S2" s="90">
        <v>3.8</v>
      </c>
      <c r="T2" s="91">
        <v>7</v>
      </c>
      <c r="U2" s="91">
        <v>3.8</v>
      </c>
      <c r="V2" s="91">
        <v>2.2</v>
      </c>
      <c r="W2" s="91">
        <v>3.8</v>
      </c>
      <c r="X2" s="91">
        <v>2.4</v>
      </c>
      <c r="Y2" s="91">
        <v>2.4</v>
      </c>
      <c r="Z2" s="91">
        <v>3.8</v>
      </c>
      <c r="AA2" s="91">
        <v>2.4</v>
      </c>
      <c r="AB2" s="91">
        <v>3.8</v>
      </c>
      <c r="AC2" s="91">
        <v>2.2</v>
      </c>
      <c r="AD2" s="91">
        <v>5</v>
      </c>
      <c r="AE2" s="91">
        <v>2.22</v>
      </c>
      <c r="AF2" s="91">
        <v>6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87"/>
      <c r="BH2" s="93"/>
    </row>
    <row r="3" spans="1:60" ht="12.75">
      <c r="A3" s="88">
        <v>2</v>
      </c>
      <c r="B3" s="89" t="s">
        <v>6</v>
      </c>
      <c r="C3" s="90">
        <v>95.97</v>
      </c>
      <c r="D3" s="88">
        <v>18</v>
      </c>
      <c r="E3" s="88">
        <v>24</v>
      </c>
      <c r="F3" s="91">
        <v>3.99875</v>
      </c>
      <c r="G3" s="90"/>
      <c r="H3" s="90">
        <v>3.8</v>
      </c>
      <c r="I3" s="90">
        <v>6</v>
      </c>
      <c r="J3" s="90">
        <v>8</v>
      </c>
      <c r="K3" s="90"/>
      <c r="L3" s="90">
        <v>2.2</v>
      </c>
      <c r="M3" s="90">
        <v>5</v>
      </c>
      <c r="N3" s="90">
        <v>1.18</v>
      </c>
      <c r="O3" s="90">
        <v>1.7</v>
      </c>
      <c r="P3" s="90">
        <v>2.7</v>
      </c>
      <c r="Q3" s="90">
        <v>6</v>
      </c>
      <c r="R3" s="90">
        <v>7</v>
      </c>
      <c r="S3" s="90">
        <v>3.8</v>
      </c>
      <c r="T3" s="91">
        <v>7</v>
      </c>
      <c r="U3" s="91">
        <v>3.8</v>
      </c>
      <c r="V3" s="91">
        <v>2.2</v>
      </c>
      <c r="W3" s="91">
        <v>3.8</v>
      </c>
      <c r="X3" s="91">
        <v>2.4</v>
      </c>
      <c r="Y3" s="91">
        <v>2.4</v>
      </c>
      <c r="Z3" s="91">
        <v>3.8</v>
      </c>
      <c r="AA3" s="91">
        <v>2.4</v>
      </c>
      <c r="AB3" s="91">
        <v>3.8</v>
      </c>
      <c r="AC3" s="91">
        <v>2.2</v>
      </c>
      <c r="AD3" s="91">
        <v>5</v>
      </c>
      <c r="AE3" s="91">
        <v>3.79</v>
      </c>
      <c r="AF3" s="91">
        <v>6</v>
      </c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87"/>
      <c r="BH3" s="87"/>
    </row>
    <row r="4" spans="1:60" ht="12.75">
      <c r="A4" s="88">
        <v>3</v>
      </c>
      <c r="B4" s="89" t="s">
        <v>18</v>
      </c>
      <c r="C4" s="90">
        <v>89.46</v>
      </c>
      <c r="D4" s="88">
        <v>25</v>
      </c>
      <c r="E4" s="88">
        <v>20</v>
      </c>
      <c r="F4" s="91">
        <v>4.473000000000001</v>
      </c>
      <c r="G4" s="90">
        <v>6.05</v>
      </c>
      <c r="H4" s="90"/>
      <c r="I4" s="90"/>
      <c r="J4" s="90">
        <v>5.7</v>
      </c>
      <c r="K4" s="90">
        <v>7</v>
      </c>
      <c r="L4" s="90">
        <v>7</v>
      </c>
      <c r="M4" s="90"/>
      <c r="N4" s="90">
        <v>3.71</v>
      </c>
      <c r="O4" s="90"/>
      <c r="P4" s="90">
        <v>2.7</v>
      </c>
      <c r="Q4" s="90"/>
      <c r="R4" s="90">
        <v>2.2</v>
      </c>
      <c r="S4" s="90">
        <v>6</v>
      </c>
      <c r="T4" s="91">
        <v>4.7</v>
      </c>
      <c r="U4" s="91">
        <v>6</v>
      </c>
      <c r="V4" s="91">
        <v>3.2</v>
      </c>
      <c r="W4" s="91">
        <v>6</v>
      </c>
      <c r="X4" s="91">
        <v>1</v>
      </c>
      <c r="Y4" s="91">
        <v>6</v>
      </c>
      <c r="Z4" s="91">
        <v>6</v>
      </c>
      <c r="AA4" s="91">
        <v>6</v>
      </c>
      <c r="AB4" s="91">
        <v>1</v>
      </c>
      <c r="AC4" s="91">
        <v>4.7</v>
      </c>
      <c r="AD4" s="91">
        <v>2.9</v>
      </c>
      <c r="AE4" s="91"/>
      <c r="AF4" s="91">
        <v>1.6</v>
      </c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87"/>
      <c r="BH4" s="87"/>
    </row>
    <row r="5" spans="1:60" ht="12.75">
      <c r="A5" s="88">
        <v>4</v>
      </c>
      <c r="B5" s="89" t="s">
        <v>19</v>
      </c>
      <c r="C5" s="90">
        <v>89.31</v>
      </c>
      <c r="D5" s="88">
        <v>25</v>
      </c>
      <c r="E5" s="88">
        <v>20</v>
      </c>
      <c r="F5" s="91">
        <v>4.4655000000000005</v>
      </c>
      <c r="G5" s="90">
        <v>2.46</v>
      </c>
      <c r="H5" s="90"/>
      <c r="I5" s="90"/>
      <c r="J5" s="90">
        <v>5.7</v>
      </c>
      <c r="K5" s="90">
        <v>7</v>
      </c>
      <c r="L5" s="90">
        <v>7</v>
      </c>
      <c r="M5" s="90"/>
      <c r="N5" s="90">
        <v>7.15</v>
      </c>
      <c r="O5" s="90"/>
      <c r="P5" s="90">
        <v>2.7</v>
      </c>
      <c r="Q5" s="90"/>
      <c r="R5" s="90">
        <v>2.2</v>
      </c>
      <c r="S5" s="90">
        <v>6</v>
      </c>
      <c r="T5" s="91">
        <v>4.7</v>
      </c>
      <c r="U5" s="91">
        <v>6</v>
      </c>
      <c r="V5" s="91">
        <v>3.2</v>
      </c>
      <c r="W5" s="91">
        <v>6</v>
      </c>
      <c r="X5" s="91">
        <v>1</v>
      </c>
      <c r="Y5" s="91">
        <v>6</v>
      </c>
      <c r="Z5" s="91">
        <v>6</v>
      </c>
      <c r="AA5" s="91">
        <v>6</v>
      </c>
      <c r="AB5" s="91">
        <v>1</v>
      </c>
      <c r="AC5" s="91">
        <v>4.7</v>
      </c>
      <c r="AD5" s="91">
        <v>2.9</v>
      </c>
      <c r="AE5" s="91"/>
      <c r="AF5" s="91">
        <v>1.6</v>
      </c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87"/>
      <c r="BH5" s="87"/>
    </row>
    <row r="6" spans="1:60" ht="12.75">
      <c r="A6" s="88">
        <v>5</v>
      </c>
      <c r="B6" s="89" t="s">
        <v>10</v>
      </c>
      <c r="C6" s="90">
        <v>72.04</v>
      </c>
      <c r="D6" s="88">
        <v>15</v>
      </c>
      <c r="E6" s="88">
        <v>22</v>
      </c>
      <c r="F6" s="91">
        <v>3.274545454545455</v>
      </c>
      <c r="G6" s="90"/>
      <c r="H6" s="90">
        <v>6</v>
      </c>
      <c r="I6" s="90">
        <v>3.8</v>
      </c>
      <c r="J6" s="90">
        <v>2</v>
      </c>
      <c r="K6" s="90">
        <v>2.2</v>
      </c>
      <c r="L6" s="90">
        <v>1.5</v>
      </c>
      <c r="M6" s="90">
        <v>2.9</v>
      </c>
      <c r="N6" s="90">
        <v>1.39</v>
      </c>
      <c r="O6" s="90">
        <v>5</v>
      </c>
      <c r="P6" s="90">
        <v>4.7</v>
      </c>
      <c r="Q6" s="90">
        <v>1</v>
      </c>
      <c r="R6" s="90">
        <v>4.7</v>
      </c>
      <c r="S6" s="90"/>
      <c r="T6" s="91">
        <v>3.2</v>
      </c>
      <c r="U6" s="91">
        <v>1.6</v>
      </c>
      <c r="V6" s="91">
        <v>1.5</v>
      </c>
      <c r="W6" s="91"/>
      <c r="X6" s="91">
        <v>6</v>
      </c>
      <c r="Y6" s="91">
        <v>3.8</v>
      </c>
      <c r="Z6" s="91">
        <v>1.6</v>
      </c>
      <c r="AA6" s="91">
        <v>3.8</v>
      </c>
      <c r="AB6" s="91">
        <v>2.4</v>
      </c>
      <c r="AC6" s="91">
        <v>7</v>
      </c>
      <c r="AD6" s="91"/>
      <c r="AE6" s="91">
        <v>4.95</v>
      </c>
      <c r="AF6" s="91">
        <v>1</v>
      </c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87"/>
      <c r="BH6" s="87"/>
    </row>
    <row r="7" spans="1:60" ht="12.75">
      <c r="A7" s="88">
        <v>6</v>
      </c>
      <c r="B7" s="89" t="s">
        <v>8</v>
      </c>
      <c r="C7" s="90">
        <v>68.18</v>
      </c>
      <c r="D7" s="88">
        <v>10</v>
      </c>
      <c r="E7" s="88">
        <v>21</v>
      </c>
      <c r="F7" s="91">
        <v>3.246666666666667</v>
      </c>
      <c r="G7" s="90"/>
      <c r="H7" s="90">
        <v>6</v>
      </c>
      <c r="I7" s="90">
        <v>3.8</v>
      </c>
      <c r="J7" s="90">
        <v>2</v>
      </c>
      <c r="K7" s="90">
        <v>2.2</v>
      </c>
      <c r="L7" s="90">
        <v>1.5</v>
      </c>
      <c r="M7" s="90">
        <v>2.9</v>
      </c>
      <c r="N7" s="90">
        <v>2.67</v>
      </c>
      <c r="O7" s="90">
        <v>5</v>
      </c>
      <c r="P7" s="90">
        <v>4.7</v>
      </c>
      <c r="Q7" s="90">
        <v>1</v>
      </c>
      <c r="R7" s="90">
        <v>4.7</v>
      </c>
      <c r="S7" s="90"/>
      <c r="T7" s="91">
        <v>3.2</v>
      </c>
      <c r="U7" s="91">
        <v>1.6</v>
      </c>
      <c r="V7" s="91"/>
      <c r="W7" s="91"/>
      <c r="X7" s="91">
        <v>6</v>
      </c>
      <c r="Y7" s="91">
        <v>3.8</v>
      </c>
      <c r="Z7" s="91">
        <v>1.6</v>
      </c>
      <c r="AA7" s="91">
        <v>3.8</v>
      </c>
      <c r="AB7" s="91">
        <v>2.4</v>
      </c>
      <c r="AC7" s="91">
        <v>7</v>
      </c>
      <c r="AD7" s="91"/>
      <c r="AE7" s="91">
        <v>1.31</v>
      </c>
      <c r="AF7" s="91">
        <v>1</v>
      </c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87"/>
      <c r="BH7" s="87"/>
    </row>
    <row r="8" spans="1:60" ht="12.75">
      <c r="A8" s="88">
        <v>7</v>
      </c>
      <c r="B8" s="89" t="s">
        <v>7</v>
      </c>
      <c r="C8" s="90">
        <v>61.33</v>
      </c>
      <c r="D8" s="88">
        <v>5</v>
      </c>
      <c r="E8" s="88">
        <v>24</v>
      </c>
      <c r="F8" s="91">
        <v>2.5554166666666664</v>
      </c>
      <c r="G8" s="90">
        <v>5.05</v>
      </c>
      <c r="H8" s="90">
        <v>1.6</v>
      </c>
      <c r="I8" s="90">
        <v>1</v>
      </c>
      <c r="J8" s="90">
        <v>1.4</v>
      </c>
      <c r="K8" s="90">
        <v>4.7</v>
      </c>
      <c r="L8" s="90"/>
      <c r="M8" s="90">
        <v>1.7</v>
      </c>
      <c r="N8" s="90">
        <v>1.93</v>
      </c>
      <c r="O8" s="90">
        <v>2.9</v>
      </c>
      <c r="P8" s="90">
        <v>7</v>
      </c>
      <c r="Q8" s="90">
        <v>1.6</v>
      </c>
      <c r="R8" s="90"/>
      <c r="S8" s="90">
        <v>1</v>
      </c>
      <c r="T8" s="91">
        <v>2.2</v>
      </c>
      <c r="U8" s="91">
        <v>2.4</v>
      </c>
      <c r="V8" s="91">
        <v>5.85</v>
      </c>
      <c r="W8" s="91">
        <v>1</v>
      </c>
      <c r="X8" s="91">
        <v>3.8</v>
      </c>
      <c r="Y8" s="91">
        <v>1</v>
      </c>
      <c r="Z8" s="91">
        <v>1</v>
      </c>
      <c r="AA8" s="91">
        <v>1</v>
      </c>
      <c r="AB8" s="91">
        <v>1.6</v>
      </c>
      <c r="AC8" s="91">
        <v>3.2</v>
      </c>
      <c r="AD8" s="91">
        <v>1.7</v>
      </c>
      <c r="AE8" s="91">
        <v>2.9</v>
      </c>
      <c r="AF8" s="91">
        <v>3.8</v>
      </c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87"/>
      <c r="BH8" s="87"/>
    </row>
    <row r="9" spans="1:60" ht="12.75">
      <c r="A9" s="88">
        <v>8</v>
      </c>
      <c r="B9" s="89" t="s">
        <v>16</v>
      </c>
      <c r="C9" s="90">
        <v>51.56</v>
      </c>
      <c r="D9" s="88">
        <v>7</v>
      </c>
      <c r="E9" s="88">
        <v>19</v>
      </c>
      <c r="F9" s="91">
        <v>2.7136842105263157</v>
      </c>
      <c r="G9" s="90">
        <v>2.94</v>
      </c>
      <c r="H9" s="90"/>
      <c r="I9" s="90"/>
      <c r="J9" s="90">
        <v>4</v>
      </c>
      <c r="K9" s="90">
        <v>3.2</v>
      </c>
      <c r="L9" s="90">
        <v>4.7</v>
      </c>
      <c r="M9" s="90"/>
      <c r="N9" s="90">
        <v>2.27</v>
      </c>
      <c r="O9" s="90"/>
      <c r="P9" s="90">
        <v>1</v>
      </c>
      <c r="Q9" s="90"/>
      <c r="R9" s="90">
        <v>3.2</v>
      </c>
      <c r="S9" s="90">
        <v>2.4</v>
      </c>
      <c r="T9" s="91">
        <v>1.5</v>
      </c>
      <c r="U9" s="91">
        <v>1</v>
      </c>
      <c r="V9" s="91">
        <v>5.85</v>
      </c>
      <c r="W9" s="91">
        <v>2.4</v>
      </c>
      <c r="X9" s="91">
        <v>1.6</v>
      </c>
      <c r="Y9" s="91">
        <v>1.6</v>
      </c>
      <c r="Z9" s="91">
        <v>2.4</v>
      </c>
      <c r="AA9" s="91">
        <v>1.6</v>
      </c>
      <c r="AB9" s="91">
        <v>6</v>
      </c>
      <c r="AC9" s="91">
        <v>1.5</v>
      </c>
      <c r="AD9" s="91"/>
      <c r="AE9" s="91"/>
      <c r="AF9" s="91">
        <v>2.4</v>
      </c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87"/>
      <c r="BH9" s="87"/>
    </row>
    <row r="10" spans="1:60" ht="12.75">
      <c r="A10" s="88">
        <v>9</v>
      </c>
      <c r="B10" s="89" t="s">
        <v>9</v>
      </c>
      <c r="C10" s="90">
        <v>47.67</v>
      </c>
      <c r="D10" s="88">
        <v>5</v>
      </c>
      <c r="E10" s="88">
        <v>20</v>
      </c>
      <c r="F10" s="91">
        <v>2.3834999999999997</v>
      </c>
      <c r="G10" s="90">
        <v>4.22</v>
      </c>
      <c r="H10" s="90"/>
      <c r="I10" s="90">
        <v>1</v>
      </c>
      <c r="J10" s="90">
        <v>1.4</v>
      </c>
      <c r="K10" s="90">
        <v>4.7</v>
      </c>
      <c r="L10" s="90">
        <v>3.2</v>
      </c>
      <c r="M10" s="90">
        <v>1.7</v>
      </c>
      <c r="N10" s="90">
        <v>1</v>
      </c>
      <c r="O10" s="90">
        <v>2.9</v>
      </c>
      <c r="P10" s="90"/>
      <c r="Q10" s="90">
        <v>1.6</v>
      </c>
      <c r="R10" s="90">
        <v>1.5</v>
      </c>
      <c r="S10" s="90">
        <v>1</v>
      </c>
      <c r="T10" s="91">
        <v>2.2</v>
      </c>
      <c r="U10" s="91">
        <v>2.4</v>
      </c>
      <c r="V10" s="91">
        <v>5.85</v>
      </c>
      <c r="W10" s="91"/>
      <c r="X10" s="91">
        <v>3.8</v>
      </c>
      <c r="Y10" s="91">
        <v>1</v>
      </c>
      <c r="Z10" s="91">
        <v>1</v>
      </c>
      <c r="AA10" s="91"/>
      <c r="AB10" s="91"/>
      <c r="AC10" s="91"/>
      <c r="AD10" s="91">
        <v>1.7</v>
      </c>
      <c r="AE10" s="91">
        <v>1.7</v>
      </c>
      <c r="AF10" s="91">
        <v>3.8</v>
      </c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87"/>
      <c r="BH10" s="87"/>
    </row>
    <row r="11" spans="1:60" ht="12.75">
      <c r="A11" s="88">
        <v>10</v>
      </c>
      <c r="B11" s="89" t="s">
        <v>17</v>
      </c>
      <c r="C11" s="90">
        <v>31.62</v>
      </c>
      <c r="D11" s="88">
        <v>7</v>
      </c>
      <c r="E11" s="88">
        <v>10</v>
      </c>
      <c r="F11" s="91">
        <v>3.162</v>
      </c>
      <c r="G11" s="90"/>
      <c r="H11" s="90"/>
      <c r="I11" s="90"/>
      <c r="J11" s="90"/>
      <c r="K11" s="90"/>
      <c r="L11" s="90"/>
      <c r="M11" s="90"/>
      <c r="N11" s="90">
        <v>6.07</v>
      </c>
      <c r="O11" s="90"/>
      <c r="P11" s="90">
        <v>1</v>
      </c>
      <c r="Q11" s="90"/>
      <c r="R11" s="90">
        <v>3.2</v>
      </c>
      <c r="S11" s="90"/>
      <c r="T11" s="91">
        <v>1.5</v>
      </c>
      <c r="U11" s="91"/>
      <c r="V11" s="91">
        <v>5.85</v>
      </c>
      <c r="W11" s="91">
        <v>2.4</v>
      </c>
      <c r="X11" s="91">
        <v>1.6</v>
      </c>
      <c r="Y11" s="91">
        <v>1.6</v>
      </c>
      <c r="Z11" s="91"/>
      <c r="AA11" s="91"/>
      <c r="AB11" s="91">
        <v>6</v>
      </c>
      <c r="AC11" s="91"/>
      <c r="AD11" s="91"/>
      <c r="AE11" s="91"/>
      <c r="AF11" s="91">
        <v>2.4</v>
      </c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87"/>
      <c r="BH11" s="87"/>
    </row>
    <row r="12" spans="1:60" ht="12.75">
      <c r="A12" s="89">
        <v>11</v>
      </c>
      <c r="B12" s="89" t="s">
        <v>22</v>
      </c>
      <c r="C12" s="90">
        <v>26.97</v>
      </c>
      <c r="D12" s="88"/>
      <c r="E12" s="88">
        <v>14</v>
      </c>
      <c r="F12" s="91">
        <v>1.9264285714285714</v>
      </c>
      <c r="G12" s="90">
        <v>1.72</v>
      </c>
      <c r="H12" s="90">
        <v>1</v>
      </c>
      <c r="I12" s="90">
        <v>1.6</v>
      </c>
      <c r="J12" s="90">
        <v>2.8</v>
      </c>
      <c r="K12" s="90">
        <v>1</v>
      </c>
      <c r="L12" s="90">
        <v>3.2</v>
      </c>
      <c r="M12" s="90">
        <v>1</v>
      </c>
      <c r="N12" s="90">
        <v>5.15</v>
      </c>
      <c r="O12" s="90"/>
      <c r="P12" s="90">
        <v>1.5</v>
      </c>
      <c r="Q12" s="90">
        <v>2.4</v>
      </c>
      <c r="R12" s="90">
        <v>1.5</v>
      </c>
      <c r="S12" s="90">
        <v>1.6</v>
      </c>
      <c r="T12" s="91">
        <v>1</v>
      </c>
      <c r="U12" s="91"/>
      <c r="V12" s="91">
        <v>1.5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87"/>
      <c r="BH12" s="87"/>
    </row>
    <row r="13" spans="1:60" ht="12.75">
      <c r="A13" s="89">
        <v>12</v>
      </c>
      <c r="B13" s="89" t="s">
        <v>14</v>
      </c>
      <c r="C13" s="90">
        <v>23.14</v>
      </c>
      <c r="D13" s="88"/>
      <c r="E13" s="88">
        <v>14</v>
      </c>
      <c r="F13" s="91">
        <v>1.6528571428571428</v>
      </c>
      <c r="G13" s="90">
        <v>1</v>
      </c>
      <c r="H13" s="90">
        <v>1</v>
      </c>
      <c r="I13" s="90"/>
      <c r="J13" s="90">
        <v>1</v>
      </c>
      <c r="K13" s="90">
        <v>1.5</v>
      </c>
      <c r="L13" s="90">
        <v>1</v>
      </c>
      <c r="M13" s="90">
        <v>1</v>
      </c>
      <c r="N13" s="90">
        <v>1.64</v>
      </c>
      <c r="O13" s="90"/>
      <c r="P13" s="90">
        <v>7</v>
      </c>
      <c r="Q13" s="90">
        <v>2.4</v>
      </c>
      <c r="R13" s="90"/>
      <c r="S13" s="90">
        <v>1.6</v>
      </c>
      <c r="T13" s="91">
        <v>1</v>
      </c>
      <c r="U13" s="91"/>
      <c r="V13" s="91"/>
      <c r="W13" s="91">
        <v>1</v>
      </c>
      <c r="X13" s="91"/>
      <c r="Y13" s="91"/>
      <c r="Z13" s="91"/>
      <c r="AA13" s="91">
        <v>1</v>
      </c>
      <c r="AB13" s="91"/>
      <c r="AC13" s="91">
        <v>1</v>
      </c>
      <c r="AD13" s="91"/>
      <c r="AE13" s="91"/>
      <c r="AF13" s="91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87"/>
      <c r="BH13" s="87"/>
    </row>
    <row r="14" spans="1:67" ht="12.75">
      <c r="A14" s="89">
        <v>13</v>
      </c>
      <c r="B14" s="89" t="s">
        <v>11</v>
      </c>
      <c r="C14" s="90">
        <v>18.27</v>
      </c>
      <c r="D14" s="88"/>
      <c r="E14" s="88">
        <v>9</v>
      </c>
      <c r="F14" s="91">
        <v>2.03</v>
      </c>
      <c r="G14" s="90">
        <v>3.52</v>
      </c>
      <c r="H14" s="90">
        <v>1.6</v>
      </c>
      <c r="I14" s="90">
        <v>1.6</v>
      </c>
      <c r="J14" s="90">
        <v>1</v>
      </c>
      <c r="K14" s="90"/>
      <c r="L14" s="90"/>
      <c r="M14" s="90"/>
      <c r="N14" s="90">
        <v>3.15</v>
      </c>
      <c r="O14" s="90">
        <v>1</v>
      </c>
      <c r="P14" s="90"/>
      <c r="Q14" s="90">
        <v>3.8</v>
      </c>
      <c r="R14" s="90">
        <v>1</v>
      </c>
      <c r="S14" s="90"/>
      <c r="T14" s="91"/>
      <c r="U14" s="91"/>
      <c r="V14" s="91"/>
      <c r="W14" s="91"/>
      <c r="X14" s="91"/>
      <c r="Y14" s="91"/>
      <c r="Z14" s="91"/>
      <c r="AA14" s="91"/>
      <c r="AB14" s="91">
        <v>1.6</v>
      </c>
      <c r="AC14" s="91"/>
      <c r="AD14" s="91"/>
      <c r="AE14" s="91"/>
      <c r="AF14" s="91"/>
      <c r="AG14" s="92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87"/>
      <c r="BO14" s="87"/>
    </row>
    <row r="15" spans="1:67" ht="12.75">
      <c r="A15" s="89">
        <v>14</v>
      </c>
      <c r="B15" s="89" t="s">
        <v>59</v>
      </c>
      <c r="C15" s="90">
        <v>16.35</v>
      </c>
      <c r="D15" s="88"/>
      <c r="E15" s="88">
        <v>5</v>
      </c>
      <c r="F15" s="91">
        <v>3.27</v>
      </c>
      <c r="G15" s="90">
        <v>2.05</v>
      </c>
      <c r="H15" s="90"/>
      <c r="I15" s="90"/>
      <c r="J15" s="90">
        <v>4</v>
      </c>
      <c r="K15" s="90">
        <v>3.2</v>
      </c>
      <c r="L15" s="90">
        <v>4.7</v>
      </c>
      <c r="M15" s="90"/>
      <c r="N15" s="90"/>
      <c r="O15" s="90"/>
      <c r="P15" s="90"/>
      <c r="Q15" s="90"/>
      <c r="R15" s="90"/>
      <c r="S15" s="90">
        <v>2.4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2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87"/>
      <c r="BO15" s="87"/>
    </row>
    <row r="16" spans="1:67" ht="12.75">
      <c r="A16" s="89">
        <v>15</v>
      </c>
      <c r="B16" s="89" t="s">
        <v>13</v>
      </c>
      <c r="C16" s="90">
        <v>9.2</v>
      </c>
      <c r="D16" s="88"/>
      <c r="E16" s="88">
        <v>4</v>
      </c>
      <c r="F16" s="91">
        <v>2.3</v>
      </c>
      <c r="G16" s="90">
        <v>1.2</v>
      </c>
      <c r="H16" s="90">
        <v>2.4</v>
      </c>
      <c r="I16" s="90">
        <v>2.4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1"/>
      <c r="V16" s="91"/>
      <c r="W16" s="91"/>
      <c r="X16" s="91"/>
      <c r="Y16" s="91"/>
      <c r="Z16" s="91"/>
      <c r="AA16" s="91"/>
      <c r="AB16" s="91"/>
      <c r="AC16" s="91">
        <v>3.2</v>
      </c>
      <c r="AD16" s="91"/>
      <c r="AE16" s="91"/>
      <c r="AF16" s="91"/>
      <c r="AG16" s="92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87"/>
      <c r="BO16" s="87"/>
    </row>
    <row r="17" spans="1:67" ht="12.75">
      <c r="A17" s="89">
        <v>16</v>
      </c>
      <c r="B17" s="89" t="s">
        <v>24</v>
      </c>
      <c r="C17" s="90">
        <v>8.5</v>
      </c>
      <c r="D17" s="88"/>
      <c r="E17" s="88">
        <v>6</v>
      </c>
      <c r="F17" s="91">
        <v>1.4166666666666667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>
        <v>1</v>
      </c>
      <c r="V17" s="91">
        <v>1</v>
      </c>
      <c r="W17" s="91"/>
      <c r="X17" s="91"/>
      <c r="Y17" s="91"/>
      <c r="Z17" s="91">
        <v>2.4</v>
      </c>
      <c r="AA17" s="91">
        <v>1.6</v>
      </c>
      <c r="AB17" s="91"/>
      <c r="AC17" s="91">
        <v>1.5</v>
      </c>
      <c r="AD17" s="91">
        <v>1</v>
      </c>
      <c r="AE17" s="91"/>
      <c r="AF17" s="91"/>
      <c r="AG17" s="92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87"/>
      <c r="BO17" s="87"/>
    </row>
    <row r="18" spans="1:67" ht="12.75">
      <c r="A18" s="89">
        <v>17</v>
      </c>
      <c r="B18" s="89" t="s">
        <v>60</v>
      </c>
      <c r="C18" s="90">
        <v>7.73</v>
      </c>
      <c r="D18" s="88"/>
      <c r="E18" s="88">
        <v>4</v>
      </c>
      <c r="F18" s="91">
        <v>1.9325</v>
      </c>
      <c r="G18" s="90">
        <v>1.43</v>
      </c>
      <c r="H18" s="90">
        <v>2.4</v>
      </c>
      <c r="I18" s="90">
        <v>2.4</v>
      </c>
      <c r="J18" s="90"/>
      <c r="K18" s="90">
        <v>1.5</v>
      </c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87"/>
      <c r="BO18" s="87"/>
    </row>
    <row r="19" spans="1:67" ht="12.75">
      <c r="A19" s="89">
        <v>18</v>
      </c>
      <c r="B19" s="89" t="s">
        <v>55</v>
      </c>
      <c r="C19" s="90">
        <v>7.3</v>
      </c>
      <c r="D19" s="88"/>
      <c r="E19" s="88">
        <v>5</v>
      </c>
      <c r="F19" s="91">
        <v>1.46</v>
      </c>
      <c r="G19" s="90"/>
      <c r="H19" s="90"/>
      <c r="I19" s="90"/>
      <c r="J19" s="90">
        <v>2.8</v>
      </c>
      <c r="K19" s="90">
        <v>1</v>
      </c>
      <c r="L19" s="90"/>
      <c r="M19" s="90"/>
      <c r="N19" s="90"/>
      <c r="O19" s="90">
        <v>1</v>
      </c>
      <c r="P19" s="90">
        <v>1.5</v>
      </c>
      <c r="Q19" s="90"/>
      <c r="R19" s="90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>
        <v>1</v>
      </c>
      <c r="AF19" s="91"/>
      <c r="AG19" s="92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87"/>
      <c r="BO19" s="87"/>
    </row>
    <row r="20" spans="1:67" ht="12.75">
      <c r="A20" s="89">
        <v>19</v>
      </c>
      <c r="B20" s="89" t="s">
        <v>23</v>
      </c>
      <c r="C20" s="90">
        <v>4.8</v>
      </c>
      <c r="D20" s="88"/>
      <c r="E20" s="88">
        <v>2</v>
      </c>
      <c r="F20" s="91">
        <v>2.4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v>3.8</v>
      </c>
      <c r="R20" s="90">
        <v>1</v>
      </c>
      <c r="S20" s="90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87"/>
      <c r="BO20" s="87"/>
    </row>
    <row r="21" spans="1:67" ht="12.75">
      <c r="A21" s="89">
        <v>20</v>
      </c>
      <c r="B21" s="89" t="s">
        <v>25</v>
      </c>
      <c r="C21" s="90">
        <v>2.6</v>
      </c>
      <c r="D21" s="88"/>
      <c r="E21" s="88">
        <v>2</v>
      </c>
      <c r="F21" s="91">
        <v>1.3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1"/>
      <c r="V21" s="91">
        <v>1</v>
      </c>
      <c r="W21" s="91">
        <v>1.6</v>
      </c>
      <c r="X21" s="91"/>
      <c r="Y21" s="91"/>
      <c r="Z21" s="91"/>
      <c r="AA21" s="91"/>
      <c r="AB21" s="91"/>
      <c r="AC21" s="91"/>
      <c r="AD21" s="91"/>
      <c r="AE21" s="91"/>
      <c r="AF21" s="91"/>
      <c r="AG21" s="92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87"/>
      <c r="BO21" s="87"/>
    </row>
    <row r="22" spans="1:67" ht="12.75">
      <c r="A22" s="89">
        <v>21</v>
      </c>
      <c r="B22" s="89" t="s">
        <v>53</v>
      </c>
      <c r="C22" s="90">
        <v>2.6</v>
      </c>
      <c r="D22" s="88"/>
      <c r="E22" s="88">
        <v>2</v>
      </c>
      <c r="F22" s="91">
        <v>1.3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>
        <v>1.6</v>
      </c>
      <c r="X22" s="91"/>
      <c r="Y22" s="91"/>
      <c r="Z22" s="91"/>
      <c r="AA22" s="91"/>
      <c r="AB22" s="91"/>
      <c r="AC22" s="91"/>
      <c r="AD22" s="91">
        <v>1</v>
      </c>
      <c r="AE22" s="91"/>
      <c r="AF22" s="91"/>
      <c r="AG22" s="92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87"/>
      <c r="BO22" s="87"/>
    </row>
    <row r="23" spans="1:67" ht="12.75">
      <c r="A23" s="89">
        <v>22</v>
      </c>
      <c r="B23" s="89" t="s">
        <v>21</v>
      </c>
      <c r="C23" s="90">
        <v>2</v>
      </c>
      <c r="D23" s="88"/>
      <c r="E23" s="88">
        <v>2</v>
      </c>
      <c r="F23" s="91">
        <v>1</v>
      </c>
      <c r="G23" s="90"/>
      <c r="H23" s="90"/>
      <c r="I23" s="90"/>
      <c r="J23" s="90"/>
      <c r="K23" s="90"/>
      <c r="L23" s="90">
        <v>1</v>
      </c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>
        <v>1</v>
      </c>
      <c r="AD23" s="91"/>
      <c r="AE23" s="91"/>
      <c r="AF23" s="91"/>
      <c r="AG23" s="92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87"/>
      <c r="BO23" s="87"/>
    </row>
    <row r="24" spans="1:67" ht="12.75" hidden="1">
      <c r="A24" s="89">
        <v>23</v>
      </c>
      <c r="B24" s="89" t="s">
        <v>15</v>
      </c>
      <c r="C24" s="90">
        <v>0</v>
      </c>
      <c r="D24" s="88"/>
      <c r="E24" s="88">
        <v>0</v>
      </c>
      <c r="F24" s="91" t="s">
        <v>93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2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87"/>
      <c r="BO24" s="87"/>
    </row>
    <row r="25" spans="1:67" ht="12.75" hidden="1">
      <c r="A25" s="89">
        <v>24</v>
      </c>
      <c r="B25" s="89" t="s">
        <v>26</v>
      </c>
      <c r="C25" s="94">
        <v>0</v>
      </c>
      <c r="D25" s="88"/>
      <c r="E25" s="88">
        <v>0</v>
      </c>
      <c r="F25" s="95" t="s">
        <v>93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87"/>
      <c r="BO25" s="87"/>
    </row>
    <row r="26" spans="1:67" ht="12.75" hidden="1">
      <c r="A26" s="89">
        <v>25</v>
      </c>
      <c r="B26" s="89" t="s">
        <v>27</v>
      </c>
      <c r="C26" s="94">
        <v>0</v>
      </c>
      <c r="D26" s="88"/>
      <c r="E26" s="88">
        <v>0</v>
      </c>
      <c r="F26" s="95" t="s">
        <v>93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87"/>
      <c r="BO26" s="87"/>
    </row>
    <row r="27" spans="1:67" ht="12.75" hidden="1">
      <c r="A27" s="89">
        <v>26</v>
      </c>
      <c r="B27" s="89" t="s">
        <v>28</v>
      </c>
      <c r="C27" s="94">
        <v>0</v>
      </c>
      <c r="D27" s="88"/>
      <c r="E27" s="88">
        <v>0</v>
      </c>
      <c r="F27" s="95" t="s">
        <v>93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87"/>
      <c r="BO27" s="87"/>
    </row>
    <row r="28" spans="1:67" ht="12.75" hidden="1">
      <c r="A28" s="89">
        <v>27</v>
      </c>
      <c r="B28" s="89" t="s">
        <v>54</v>
      </c>
      <c r="C28" s="94">
        <v>0</v>
      </c>
      <c r="D28" s="88"/>
      <c r="E28" s="88">
        <v>0</v>
      </c>
      <c r="F28" s="95" t="s">
        <v>93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2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87"/>
      <c r="BO28" s="87"/>
    </row>
    <row r="29" spans="1:67" ht="12.75" hidden="1">
      <c r="A29" s="89">
        <v>28</v>
      </c>
      <c r="B29" s="89" t="s">
        <v>29</v>
      </c>
      <c r="C29" s="90">
        <v>0</v>
      </c>
      <c r="D29" s="88"/>
      <c r="E29" s="88">
        <v>0</v>
      </c>
      <c r="F29" s="91" t="s">
        <v>93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87"/>
      <c r="BO29" s="87"/>
    </row>
    <row r="30" spans="1:67" ht="12.75" hidden="1">
      <c r="A30" s="89">
        <v>29</v>
      </c>
      <c r="B30" s="89" t="s">
        <v>30</v>
      </c>
      <c r="C30" s="94">
        <v>0</v>
      </c>
      <c r="D30" s="88"/>
      <c r="E30" s="88">
        <v>0</v>
      </c>
      <c r="F30" s="95" t="s">
        <v>93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2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87"/>
      <c r="BO30" s="87"/>
    </row>
    <row r="31" spans="1:67" ht="12.75" hidden="1">
      <c r="A31" s="89">
        <v>30</v>
      </c>
      <c r="B31" s="89" t="s">
        <v>31</v>
      </c>
      <c r="C31" s="94">
        <v>0</v>
      </c>
      <c r="D31" s="88"/>
      <c r="E31" s="88">
        <v>0</v>
      </c>
      <c r="F31" s="95" t="s">
        <v>93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87"/>
      <c r="BO31" s="87"/>
    </row>
    <row r="32" spans="1:67" ht="12.75" hidden="1">
      <c r="A32" s="89">
        <v>31</v>
      </c>
      <c r="B32" s="89" t="s">
        <v>32</v>
      </c>
      <c r="C32" s="94">
        <v>0</v>
      </c>
      <c r="D32" s="88"/>
      <c r="E32" s="88">
        <v>0</v>
      </c>
      <c r="F32" s="95" t="s">
        <v>93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87"/>
      <c r="BO32" s="87"/>
    </row>
    <row r="33" spans="1:67" ht="12.75" hidden="1">
      <c r="A33" s="89">
        <v>32</v>
      </c>
      <c r="B33" s="89" t="s">
        <v>33</v>
      </c>
      <c r="C33" s="94">
        <v>0</v>
      </c>
      <c r="D33" s="88"/>
      <c r="E33" s="88">
        <v>0</v>
      </c>
      <c r="F33" s="95" t="s">
        <v>93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87"/>
      <c r="BO33" s="87"/>
    </row>
    <row r="34" spans="1:67" ht="12.75" hidden="1">
      <c r="A34" s="89">
        <v>33</v>
      </c>
      <c r="B34" s="89" t="s">
        <v>58</v>
      </c>
      <c r="C34" s="90">
        <v>0</v>
      </c>
      <c r="D34" s="88"/>
      <c r="E34" s="88">
        <v>0</v>
      </c>
      <c r="F34" s="95" t="s">
        <v>93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87"/>
      <c r="BO34" s="87"/>
    </row>
    <row r="35" spans="1:67" ht="12.75" hidden="1">
      <c r="A35" s="89">
        <v>34</v>
      </c>
      <c r="B35" s="89" t="s">
        <v>34</v>
      </c>
      <c r="C35" s="90">
        <v>0</v>
      </c>
      <c r="D35" s="88"/>
      <c r="E35" s="88">
        <v>0</v>
      </c>
      <c r="F35" s="91" t="s">
        <v>93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2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87"/>
      <c r="BO35" s="87"/>
    </row>
    <row r="36" spans="1:67" ht="12.75" hidden="1">
      <c r="A36" s="89">
        <v>35</v>
      </c>
      <c r="B36" s="89" t="s">
        <v>35</v>
      </c>
      <c r="C36" s="94">
        <v>0</v>
      </c>
      <c r="D36" s="88"/>
      <c r="E36" s="88">
        <v>0</v>
      </c>
      <c r="F36" s="95" t="s">
        <v>93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2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87"/>
      <c r="BO36" s="87"/>
    </row>
    <row r="37" spans="1:67" ht="12.75" hidden="1">
      <c r="A37" s="89">
        <v>36</v>
      </c>
      <c r="B37" s="89" t="s">
        <v>36</v>
      </c>
      <c r="C37" s="94">
        <v>0</v>
      </c>
      <c r="D37" s="88"/>
      <c r="E37" s="88">
        <v>0</v>
      </c>
      <c r="F37" s="95" t="s">
        <v>93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87"/>
      <c r="BO37" s="87"/>
    </row>
    <row r="38" spans="1:67" ht="12.75" hidden="1">
      <c r="A38" s="89">
        <v>37</v>
      </c>
      <c r="B38" s="89" t="s">
        <v>37</v>
      </c>
      <c r="C38" s="90">
        <v>0</v>
      </c>
      <c r="D38" s="88"/>
      <c r="E38" s="88">
        <v>0</v>
      </c>
      <c r="F38" s="91" t="s">
        <v>93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2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87"/>
      <c r="BO38" s="87"/>
    </row>
    <row r="39" spans="1:67" ht="12.75" hidden="1">
      <c r="A39" s="89">
        <v>38</v>
      </c>
      <c r="B39" s="89" t="s">
        <v>38</v>
      </c>
      <c r="C39" s="90">
        <v>0</v>
      </c>
      <c r="D39" s="88"/>
      <c r="E39" s="88">
        <v>0</v>
      </c>
      <c r="F39" s="91" t="s">
        <v>93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2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87"/>
      <c r="BO39" s="87"/>
    </row>
    <row r="40" spans="1:67" ht="12.75" hidden="1">
      <c r="A40" s="89">
        <v>39</v>
      </c>
      <c r="B40" s="89" t="s">
        <v>56</v>
      </c>
      <c r="C40" s="90">
        <v>0</v>
      </c>
      <c r="D40" s="88"/>
      <c r="E40" s="88">
        <v>0</v>
      </c>
      <c r="F40" s="91" t="s">
        <v>93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87"/>
      <c r="BO40" s="87"/>
    </row>
    <row r="41" spans="1:67" ht="12.75" hidden="1">
      <c r="A41" s="89">
        <v>40</v>
      </c>
      <c r="B41" s="89" t="s">
        <v>52</v>
      </c>
      <c r="C41" s="90">
        <v>0</v>
      </c>
      <c r="D41" s="88"/>
      <c r="E41" s="88">
        <v>0</v>
      </c>
      <c r="F41" s="91" t="s">
        <v>93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87"/>
      <c r="BO41" s="87"/>
    </row>
    <row r="42" spans="1:67" ht="12.75" hidden="1">
      <c r="A42" s="89">
        <v>41</v>
      </c>
      <c r="B42" s="89" t="s">
        <v>39</v>
      </c>
      <c r="C42" s="94">
        <v>0</v>
      </c>
      <c r="D42" s="88"/>
      <c r="E42" s="88">
        <v>0</v>
      </c>
      <c r="F42" s="95" t="s">
        <v>93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87"/>
      <c r="BO42" s="87"/>
    </row>
    <row r="43" spans="1:67" ht="12.75" hidden="1">
      <c r="A43" s="89">
        <v>42</v>
      </c>
      <c r="B43" s="89" t="s">
        <v>40</v>
      </c>
      <c r="C43" s="94">
        <v>0</v>
      </c>
      <c r="D43" s="88"/>
      <c r="E43" s="88">
        <v>0</v>
      </c>
      <c r="F43" s="95" t="s">
        <v>93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87"/>
      <c r="BO43" s="87"/>
    </row>
    <row r="44" spans="1:67" ht="12.75" hidden="1">
      <c r="A44" s="89">
        <v>43</v>
      </c>
      <c r="B44" s="89" t="s">
        <v>41</v>
      </c>
      <c r="C44" s="90">
        <v>0</v>
      </c>
      <c r="D44" s="88"/>
      <c r="E44" s="88">
        <v>0</v>
      </c>
      <c r="F44" s="91" t="s">
        <v>93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2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87"/>
      <c r="BO44" s="87"/>
    </row>
    <row r="45" spans="1:67" ht="12.75" hidden="1">
      <c r="A45" s="89">
        <v>44</v>
      </c>
      <c r="B45" s="89" t="s">
        <v>42</v>
      </c>
      <c r="C45" s="94">
        <v>0</v>
      </c>
      <c r="D45" s="88"/>
      <c r="E45" s="88">
        <v>0</v>
      </c>
      <c r="F45" s="95" t="s">
        <v>93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87"/>
      <c r="BO45" s="87"/>
    </row>
    <row r="46" spans="1:67" ht="12.75" hidden="1">
      <c r="A46" s="89">
        <v>45</v>
      </c>
      <c r="B46" s="89" t="s">
        <v>43</v>
      </c>
      <c r="C46" s="94">
        <v>0</v>
      </c>
      <c r="D46" s="88"/>
      <c r="E46" s="88">
        <v>0</v>
      </c>
      <c r="F46" s="95" t="s">
        <v>93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2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87"/>
      <c r="BO46" s="87"/>
    </row>
    <row r="47" spans="1:67" ht="12.75" hidden="1">
      <c r="A47" s="89">
        <v>46</v>
      </c>
      <c r="B47" s="89" t="s">
        <v>44</v>
      </c>
      <c r="C47" s="90">
        <v>0</v>
      </c>
      <c r="D47" s="88"/>
      <c r="E47" s="88">
        <v>0</v>
      </c>
      <c r="F47" s="91" t="s">
        <v>93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87"/>
      <c r="BO47" s="87"/>
    </row>
    <row r="48" spans="1:67" ht="12.75" hidden="1">
      <c r="A48" s="89">
        <v>47</v>
      </c>
      <c r="B48" s="89" t="s">
        <v>45</v>
      </c>
      <c r="C48" s="94">
        <v>0</v>
      </c>
      <c r="D48" s="88"/>
      <c r="E48" s="88">
        <v>0</v>
      </c>
      <c r="F48" s="95" t="s">
        <v>93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87"/>
      <c r="BO48" s="87"/>
    </row>
    <row r="49" spans="1:67" ht="12.75" hidden="1">
      <c r="A49" s="89">
        <v>48</v>
      </c>
      <c r="B49" s="89" t="s">
        <v>46</v>
      </c>
      <c r="C49" s="94">
        <v>0</v>
      </c>
      <c r="D49" s="88"/>
      <c r="E49" s="88">
        <v>0</v>
      </c>
      <c r="F49" s="95" t="s">
        <v>93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2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87"/>
      <c r="BO49" s="87"/>
    </row>
    <row r="50" spans="1:67" ht="12.75" hidden="1">
      <c r="A50" s="89">
        <v>49</v>
      </c>
      <c r="B50" s="89" t="s">
        <v>57</v>
      </c>
      <c r="C50" s="94">
        <v>0</v>
      </c>
      <c r="D50" s="88"/>
      <c r="E50" s="88">
        <v>0</v>
      </c>
      <c r="F50" s="95" t="s">
        <v>93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87"/>
      <c r="BO50" s="87"/>
    </row>
    <row r="51" spans="1:67" ht="12.75">
      <c r="A51" s="89"/>
      <c r="B51" s="89" t="s">
        <v>47</v>
      </c>
      <c r="C51" s="96">
        <v>834.19</v>
      </c>
      <c r="D51" s="97">
        <v>132</v>
      </c>
      <c r="E51" s="97">
        <v>273</v>
      </c>
      <c r="F51" s="96">
        <v>2.560352971788976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8"/>
      <c r="AH51" s="98"/>
      <c r="AI51" s="98"/>
      <c r="AJ51" s="98"/>
      <c r="AK51" s="98"/>
      <c r="AL51" s="98"/>
      <c r="AM51" s="98"/>
      <c r="AN51" s="98"/>
      <c r="AO51" s="98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</row>
    <row r="52" spans="1:67" ht="12.75">
      <c r="A52" s="87"/>
      <c r="B52" s="87"/>
      <c r="C52" s="99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99"/>
      <c r="U52" s="99"/>
      <c r="V52" s="99"/>
      <c r="W52" s="99"/>
      <c r="X52" s="99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</row>
    <row r="53" spans="1:67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99"/>
      <c r="U53" s="99"/>
      <c r="V53" s="99"/>
      <c r="W53" s="99"/>
      <c r="X53" s="99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</row>
    <row r="54" spans="1:67" ht="23.25">
      <c r="A54" s="87"/>
      <c r="B54" s="100"/>
      <c r="C54" s="87"/>
      <c r="D54" s="100"/>
      <c r="E54" s="100"/>
      <c r="F54" s="100"/>
      <c r="G54" s="87"/>
      <c r="H54" s="87"/>
      <c r="I54" s="101" t="s">
        <v>92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99"/>
      <c r="U54" s="99"/>
      <c r="V54" s="99"/>
      <c r="W54" s="99"/>
      <c r="X54" s="99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8.57421875" style="0" customWidth="1"/>
    <col min="4" max="4" width="4.421875" style="0" customWidth="1"/>
    <col min="5" max="5" width="5.28125" style="0" customWidth="1"/>
    <col min="6" max="6" width="8.28125" style="0" customWidth="1"/>
    <col min="7" max="7" width="8.140625" style="0" customWidth="1"/>
    <col min="8" max="8" width="8.421875" style="0" customWidth="1"/>
    <col min="9" max="9" width="9.7109375" style="0" customWidth="1"/>
    <col min="10" max="10" width="8.140625" style="0" customWidth="1"/>
    <col min="11" max="11" width="10.28125" style="0" customWidth="1"/>
    <col min="12" max="12" width="9.28125" style="0" customWidth="1"/>
    <col min="14" max="14" width="9.57421875" style="0" customWidth="1"/>
    <col min="15" max="15" width="9.8515625" style="0" customWidth="1"/>
    <col min="16" max="16" width="9.57421875" style="0" customWidth="1"/>
    <col min="17" max="17" width="1.8515625" style="0" customWidth="1"/>
    <col min="18" max="18" width="10.57421875" style="0" customWidth="1"/>
    <col min="19" max="19" width="10.00390625" style="0" customWidth="1"/>
    <col min="20" max="20" width="8.140625" style="0" customWidth="1"/>
    <col min="21" max="21" width="10.7109375" style="0" customWidth="1"/>
    <col min="22" max="48" width="9.28125" style="0" customWidth="1"/>
  </cols>
  <sheetData>
    <row r="1" spans="1:43" ht="12.75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4">
        <v>38600</v>
      </c>
      <c r="H1" s="34">
        <v>38607</v>
      </c>
      <c r="I1" s="34">
        <v>38614</v>
      </c>
      <c r="J1" s="34">
        <v>38621</v>
      </c>
      <c r="K1" s="34">
        <v>38628</v>
      </c>
      <c r="L1" s="34">
        <v>38635</v>
      </c>
      <c r="M1" s="34">
        <v>38642</v>
      </c>
      <c r="N1" s="34">
        <v>38649</v>
      </c>
      <c r="O1" s="34">
        <v>38656</v>
      </c>
      <c r="P1" s="34">
        <v>38663</v>
      </c>
      <c r="Q1" s="34">
        <v>38670</v>
      </c>
      <c r="R1" s="34">
        <v>38677</v>
      </c>
      <c r="S1" s="34">
        <v>38684</v>
      </c>
      <c r="T1" s="34">
        <v>38691</v>
      </c>
      <c r="U1" s="34">
        <v>38705</v>
      </c>
      <c r="V1" s="34">
        <v>38720</v>
      </c>
      <c r="W1" s="34">
        <v>38727</v>
      </c>
      <c r="X1" s="34">
        <v>38734</v>
      </c>
      <c r="Y1" s="34">
        <v>38741</v>
      </c>
      <c r="Z1" s="34">
        <v>38748</v>
      </c>
      <c r="AA1" s="34">
        <v>38755</v>
      </c>
      <c r="AB1" s="34">
        <v>38762</v>
      </c>
      <c r="AC1" s="34">
        <v>38769</v>
      </c>
      <c r="AD1" s="34">
        <v>38776</v>
      </c>
      <c r="AE1" s="34">
        <v>38790</v>
      </c>
      <c r="AF1" s="34">
        <v>38797</v>
      </c>
      <c r="AG1" s="34">
        <v>38804</v>
      </c>
      <c r="AH1" s="34">
        <v>38811</v>
      </c>
      <c r="AI1" s="34">
        <v>38818</v>
      </c>
      <c r="AJ1" s="34">
        <v>38825</v>
      </c>
      <c r="AK1" s="34">
        <v>38832</v>
      </c>
      <c r="AL1" s="34">
        <v>38839</v>
      </c>
      <c r="AM1" s="44"/>
      <c r="AN1" s="44"/>
      <c r="AO1" s="44"/>
      <c r="AP1" s="44"/>
      <c r="AQ1" s="44"/>
    </row>
    <row r="2" spans="1:43" ht="12.75">
      <c r="A2" s="35">
        <v>1</v>
      </c>
      <c r="B2" s="36" t="s">
        <v>6</v>
      </c>
      <c r="C2" s="37">
        <f aca="true" t="shared" si="0" ref="C2:C32">SUM(G2:BC2)</f>
        <v>144.45</v>
      </c>
      <c r="D2" s="35">
        <v>37</v>
      </c>
      <c r="E2" s="35">
        <f aca="true" t="shared" si="1" ref="E2:E26">COUNT(G2:BB2)</f>
        <v>29</v>
      </c>
      <c r="F2" s="38">
        <f aca="true" t="shared" si="2" ref="F2:F33">IF(ISNUMBER(AVERAGE(G2:BC2)),AVERAGE(G2:BC2),"ei käynyt")</f>
        <v>4.98103448275862</v>
      </c>
      <c r="G2" s="37">
        <v>4.85</v>
      </c>
      <c r="H2" s="37">
        <v>2.2</v>
      </c>
      <c r="I2" s="37">
        <v>4.7</v>
      </c>
      <c r="J2" s="37">
        <v>8</v>
      </c>
      <c r="K2" s="37">
        <v>9</v>
      </c>
      <c r="L2" s="37"/>
      <c r="M2" s="37">
        <v>3.8</v>
      </c>
      <c r="N2" s="37">
        <v>1</v>
      </c>
      <c r="O2" s="37">
        <v>2.2</v>
      </c>
      <c r="P2" s="37">
        <v>8</v>
      </c>
      <c r="Q2" s="37"/>
      <c r="R2" s="37">
        <v>5</v>
      </c>
      <c r="S2" s="37">
        <v>3.4</v>
      </c>
      <c r="T2" s="37">
        <v>5.7</v>
      </c>
      <c r="U2" s="38">
        <v>2.32</v>
      </c>
      <c r="V2" s="38">
        <v>7</v>
      </c>
      <c r="W2" s="38">
        <v>6.6</v>
      </c>
      <c r="X2" s="38">
        <v>6.6</v>
      </c>
      <c r="Y2" s="38">
        <v>3.8</v>
      </c>
      <c r="Z2" s="38">
        <v>6.05</v>
      </c>
      <c r="AA2" s="38">
        <v>3.8</v>
      </c>
      <c r="AB2" s="38">
        <v>5.85</v>
      </c>
      <c r="AC2" s="38">
        <v>7</v>
      </c>
      <c r="AD2" s="38">
        <v>6</v>
      </c>
      <c r="AE2" s="38">
        <v>4</v>
      </c>
      <c r="AF2" s="38">
        <v>3.2</v>
      </c>
      <c r="AG2" s="38">
        <v>3.95</v>
      </c>
      <c r="AH2" s="38">
        <v>7</v>
      </c>
      <c r="AI2" s="38">
        <v>3.86</v>
      </c>
      <c r="AJ2" s="38"/>
      <c r="AK2" s="38">
        <v>8</v>
      </c>
      <c r="AL2" s="38">
        <v>1.57</v>
      </c>
      <c r="AM2" s="40"/>
      <c r="AN2" s="40"/>
      <c r="AO2" s="40"/>
      <c r="AP2" s="40"/>
      <c r="AQ2" s="40"/>
    </row>
    <row r="3" spans="1:43" ht="12.75">
      <c r="A3" s="35">
        <v>2</v>
      </c>
      <c r="B3" s="36" t="s">
        <v>12</v>
      </c>
      <c r="C3" s="37">
        <f t="shared" si="0"/>
        <v>124.02999999999997</v>
      </c>
      <c r="D3" s="35">
        <v>29</v>
      </c>
      <c r="E3" s="35">
        <f t="shared" si="1"/>
        <v>25</v>
      </c>
      <c r="F3" s="38">
        <f t="shared" si="2"/>
        <v>4.961199999999999</v>
      </c>
      <c r="G3" s="37">
        <v>4.85</v>
      </c>
      <c r="H3" s="37">
        <v>2.2</v>
      </c>
      <c r="I3" s="37">
        <v>4.7</v>
      </c>
      <c r="J3" s="37">
        <v>8</v>
      </c>
      <c r="K3" s="37">
        <v>9</v>
      </c>
      <c r="L3" s="37"/>
      <c r="M3" s="37">
        <v>3.8</v>
      </c>
      <c r="N3" s="37"/>
      <c r="O3" s="37">
        <v>2.2</v>
      </c>
      <c r="P3" s="37">
        <v>8</v>
      </c>
      <c r="Q3" s="37"/>
      <c r="R3" s="37">
        <v>5</v>
      </c>
      <c r="S3" s="37"/>
      <c r="T3" s="37"/>
      <c r="U3" s="38">
        <v>3.16</v>
      </c>
      <c r="V3" s="38">
        <v>7</v>
      </c>
      <c r="W3" s="38">
        <v>6.6</v>
      </c>
      <c r="X3" s="38">
        <v>6.6</v>
      </c>
      <c r="Y3" s="38">
        <v>3.8</v>
      </c>
      <c r="Z3" s="38">
        <v>1.96</v>
      </c>
      <c r="AA3" s="38">
        <v>3.8</v>
      </c>
      <c r="AB3" s="38">
        <v>5.85</v>
      </c>
      <c r="AC3" s="38"/>
      <c r="AD3" s="38"/>
      <c r="AE3" s="38">
        <v>4</v>
      </c>
      <c r="AF3" s="38">
        <v>3.2</v>
      </c>
      <c r="AG3" s="38">
        <v>3.95</v>
      </c>
      <c r="AH3" s="38">
        <v>7</v>
      </c>
      <c r="AI3" s="38">
        <v>4.83</v>
      </c>
      <c r="AJ3" s="38">
        <v>1.7</v>
      </c>
      <c r="AK3" s="38">
        <v>8</v>
      </c>
      <c r="AL3" s="38">
        <v>4.83</v>
      </c>
      <c r="AM3" s="40"/>
      <c r="AN3" s="40"/>
      <c r="AO3" s="40"/>
      <c r="AP3" s="40"/>
      <c r="AQ3" s="40"/>
    </row>
    <row r="4" spans="1:43" ht="12.75">
      <c r="A4" s="35">
        <v>3</v>
      </c>
      <c r="B4" s="36" t="s">
        <v>19</v>
      </c>
      <c r="C4" s="37">
        <f t="shared" si="0"/>
        <v>123.19999999999999</v>
      </c>
      <c r="D4" s="35">
        <v>25</v>
      </c>
      <c r="E4" s="35">
        <f t="shared" si="1"/>
        <v>24</v>
      </c>
      <c r="F4" s="38">
        <f t="shared" si="2"/>
        <v>5.133333333333333</v>
      </c>
      <c r="G4" s="37">
        <v>2.07</v>
      </c>
      <c r="H4" s="37">
        <v>7</v>
      </c>
      <c r="I4" s="37">
        <v>7</v>
      </c>
      <c r="J4" s="37">
        <v>5.7</v>
      </c>
      <c r="K4" s="37">
        <v>4.6</v>
      </c>
      <c r="L4" s="37">
        <v>1.4</v>
      </c>
      <c r="M4" s="37">
        <v>6</v>
      </c>
      <c r="N4" s="37"/>
      <c r="O4" s="37"/>
      <c r="P4" s="37">
        <v>5.7</v>
      </c>
      <c r="Q4" s="37"/>
      <c r="R4" s="37"/>
      <c r="S4" s="37">
        <v>8</v>
      </c>
      <c r="T4" s="37">
        <v>8</v>
      </c>
      <c r="U4" s="38">
        <v>4.99</v>
      </c>
      <c r="V4" s="38">
        <v>4.7</v>
      </c>
      <c r="W4" s="38">
        <v>4.6</v>
      </c>
      <c r="X4" s="38">
        <v>9</v>
      </c>
      <c r="Y4" s="38"/>
      <c r="Z4" s="38">
        <v>4.83</v>
      </c>
      <c r="AA4" s="38"/>
      <c r="AB4" s="38">
        <v>5.85</v>
      </c>
      <c r="AC4" s="38">
        <v>2.2</v>
      </c>
      <c r="AD4" s="38">
        <v>3.8</v>
      </c>
      <c r="AE4" s="38">
        <v>5.7</v>
      </c>
      <c r="AF4" s="38">
        <v>2.2</v>
      </c>
      <c r="AG4" s="38">
        <v>7</v>
      </c>
      <c r="AH4" s="38">
        <v>4.7</v>
      </c>
      <c r="AI4" s="38"/>
      <c r="AJ4" s="38"/>
      <c r="AK4" s="38">
        <v>5.7</v>
      </c>
      <c r="AL4" s="38">
        <v>2.46</v>
      </c>
      <c r="AM4" s="40"/>
      <c r="AN4" s="40"/>
      <c r="AO4" s="40"/>
      <c r="AP4" s="40"/>
      <c r="AQ4" s="40"/>
    </row>
    <row r="5" spans="1:43" ht="12.75">
      <c r="A5" s="35">
        <v>4</v>
      </c>
      <c r="B5" s="36" t="s">
        <v>18</v>
      </c>
      <c r="C5" s="37">
        <f t="shared" si="0"/>
        <v>115.72</v>
      </c>
      <c r="D5" s="35">
        <v>22</v>
      </c>
      <c r="E5" s="35">
        <f t="shared" si="1"/>
        <v>24</v>
      </c>
      <c r="F5" s="38">
        <f t="shared" si="2"/>
        <v>4.821666666666666</v>
      </c>
      <c r="G5" s="37">
        <v>2.07</v>
      </c>
      <c r="H5" s="37">
        <v>7</v>
      </c>
      <c r="I5" s="37">
        <v>7</v>
      </c>
      <c r="J5" s="37">
        <v>5.7</v>
      </c>
      <c r="K5" s="37">
        <v>4.6</v>
      </c>
      <c r="L5" s="37">
        <v>1.4</v>
      </c>
      <c r="M5" s="37">
        <v>6</v>
      </c>
      <c r="N5" s="37"/>
      <c r="O5" s="37"/>
      <c r="P5" s="37">
        <v>5.7</v>
      </c>
      <c r="Q5" s="37"/>
      <c r="R5" s="37"/>
      <c r="S5" s="37">
        <v>8</v>
      </c>
      <c r="T5" s="37">
        <v>8</v>
      </c>
      <c r="U5" s="38">
        <v>1.84</v>
      </c>
      <c r="V5" s="38">
        <v>4.7</v>
      </c>
      <c r="W5" s="38">
        <v>4.6</v>
      </c>
      <c r="X5" s="38">
        <v>9</v>
      </c>
      <c r="Y5" s="38"/>
      <c r="Z5" s="38">
        <v>1</v>
      </c>
      <c r="AA5" s="38"/>
      <c r="AB5" s="38">
        <v>5.85</v>
      </c>
      <c r="AC5" s="38">
        <v>2.2</v>
      </c>
      <c r="AD5" s="38">
        <v>3.8</v>
      </c>
      <c r="AE5" s="38">
        <v>5.7</v>
      </c>
      <c r="AF5" s="38">
        <v>2.2</v>
      </c>
      <c r="AG5" s="38">
        <v>7</v>
      </c>
      <c r="AH5" s="38">
        <v>4.7</v>
      </c>
      <c r="AI5" s="38"/>
      <c r="AJ5" s="38"/>
      <c r="AK5" s="38">
        <v>5.7</v>
      </c>
      <c r="AL5" s="38">
        <v>1.96</v>
      </c>
      <c r="AM5" s="40"/>
      <c r="AN5" s="40"/>
      <c r="AO5" s="40"/>
      <c r="AP5" s="40"/>
      <c r="AQ5" s="40"/>
    </row>
    <row r="6" spans="1:43" ht="12.75">
      <c r="A6" s="35">
        <v>5</v>
      </c>
      <c r="B6" s="36" t="s">
        <v>8</v>
      </c>
      <c r="C6" s="37">
        <f t="shared" si="0"/>
        <v>112.25</v>
      </c>
      <c r="D6" s="35">
        <v>23</v>
      </c>
      <c r="E6" s="35">
        <f t="shared" si="1"/>
        <v>29</v>
      </c>
      <c r="F6" s="38">
        <f t="shared" si="2"/>
        <v>3.8706896551724137</v>
      </c>
      <c r="G6" s="37">
        <v>8</v>
      </c>
      <c r="H6" s="37">
        <v>3.2</v>
      </c>
      <c r="I6" s="37">
        <v>3.2</v>
      </c>
      <c r="J6" s="37">
        <v>2.8</v>
      </c>
      <c r="K6" s="37">
        <v>6.6</v>
      </c>
      <c r="L6" s="37">
        <v>2</v>
      </c>
      <c r="M6" s="37"/>
      <c r="N6" s="37">
        <v>4.83</v>
      </c>
      <c r="O6" s="37">
        <v>4.7</v>
      </c>
      <c r="P6" s="37">
        <v>2</v>
      </c>
      <c r="Q6" s="37"/>
      <c r="R6" s="37">
        <v>1.7</v>
      </c>
      <c r="S6" s="37">
        <v>2</v>
      </c>
      <c r="T6" s="37">
        <v>4</v>
      </c>
      <c r="U6" s="38">
        <v>3.96</v>
      </c>
      <c r="V6" s="38">
        <v>1</v>
      </c>
      <c r="W6" s="38">
        <v>9</v>
      </c>
      <c r="X6" s="38">
        <v>4.6</v>
      </c>
      <c r="Y6" s="38">
        <v>1.6</v>
      </c>
      <c r="Z6" s="38">
        <v>1.25</v>
      </c>
      <c r="AA6" s="38">
        <v>6</v>
      </c>
      <c r="AB6" s="38">
        <v>3.2</v>
      </c>
      <c r="AC6" s="38">
        <v>4.7</v>
      </c>
      <c r="AD6" s="38">
        <v>1.6</v>
      </c>
      <c r="AE6" s="38">
        <v>8</v>
      </c>
      <c r="AF6" s="38">
        <v>7</v>
      </c>
      <c r="AG6" s="38">
        <v>3.95</v>
      </c>
      <c r="AH6" s="38">
        <v>3.2</v>
      </c>
      <c r="AI6" s="38">
        <v>2.46</v>
      </c>
      <c r="AJ6" s="38">
        <v>2.9</v>
      </c>
      <c r="AK6" s="38">
        <v>2.8</v>
      </c>
      <c r="AL6" s="38"/>
      <c r="AM6" s="40"/>
      <c r="AN6" s="40"/>
      <c r="AO6" s="40"/>
      <c r="AP6" s="40"/>
      <c r="AQ6" s="40"/>
    </row>
    <row r="7" spans="1:43" ht="12.75">
      <c r="A7" s="35">
        <v>6</v>
      </c>
      <c r="B7" s="36" t="s">
        <v>10</v>
      </c>
      <c r="C7" s="37">
        <f t="shared" si="0"/>
        <v>110.05</v>
      </c>
      <c r="D7" s="35">
        <v>24</v>
      </c>
      <c r="E7" s="35">
        <f t="shared" si="1"/>
        <v>28</v>
      </c>
      <c r="F7" s="38">
        <f t="shared" si="2"/>
        <v>3.930357142857143</v>
      </c>
      <c r="G7" s="37">
        <v>8</v>
      </c>
      <c r="H7" s="37">
        <v>3.2</v>
      </c>
      <c r="I7" s="37">
        <v>3.2</v>
      </c>
      <c r="J7" s="37">
        <v>2.8</v>
      </c>
      <c r="K7" s="37">
        <v>6.6</v>
      </c>
      <c r="L7" s="37">
        <v>2</v>
      </c>
      <c r="M7" s="37"/>
      <c r="N7" s="37">
        <v>3.08</v>
      </c>
      <c r="O7" s="37">
        <v>4.7</v>
      </c>
      <c r="P7" s="37">
        <v>2</v>
      </c>
      <c r="Q7" s="37"/>
      <c r="R7" s="37">
        <v>1.7</v>
      </c>
      <c r="S7" s="37">
        <v>2</v>
      </c>
      <c r="T7" s="37">
        <v>4</v>
      </c>
      <c r="U7" s="38">
        <v>4.99</v>
      </c>
      <c r="V7" s="38">
        <v>1</v>
      </c>
      <c r="W7" s="38">
        <v>9</v>
      </c>
      <c r="X7" s="38">
        <v>4.6</v>
      </c>
      <c r="Y7" s="38">
        <v>1.6</v>
      </c>
      <c r="Z7" s="38">
        <v>1.57</v>
      </c>
      <c r="AA7" s="38">
        <v>6</v>
      </c>
      <c r="AB7" s="38">
        <v>3.2</v>
      </c>
      <c r="AC7" s="38">
        <v>4.7</v>
      </c>
      <c r="AD7" s="38">
        <v>1.6</v>
      </c>
      <c r="AE7" s="38">
        <v>8</v>
      </c>
      <c r="AF7" s="38">
        <v>7</v>
      </c>
      <c r="AG7" s="38">
        <v>3.95</v>
      </c>
      <c r="AH7" s="38"/>
      <c r="AI7" s="38"/>
      <c r="AJ7" s="38">
        <v>2.9</v>
      </c>
      <c r="AK7" s="38">
        <v>2.8</v>
      </c>
      <c r="AL7" s="38">
        <v>3.86</v>
      </c>
      <c r="AM7" s="40"/>
      <c r="AN7" s="40"/>
      <c r="AO7" s="40"/>
      <c r="AP7" s="40"/>
      <c r="AQ7" s="40"/>
    </row>
    <row r="8" spans="1:43" ht="12.75">
      <c r="A8" s="35">
        <v>7</v>
      </c>
      <c r="B8" s="36" t="s">
        <v>16</v>
      </c>
      <c r="C8" s="37">
        <f t="shared" si="0"/>
        <v>68.18</v>
      </c>
      <c r="D8" s="35">
        <v>3</v>
      </c>
      <c r="E8" s="35">
        <f t="shared" si="1"/>
        <v>24</v>
      </c>
      <c r="F8" s="38">
        <f t="shared" si="2"/>
        <v>2.8408333333333338</v>
      </c>
      <c r="G8" s="37">
        <v>4.85</v>
      </c>
      <c r="H8" s="37">
        <v>4.7</v>
      </c>
      <c r="I8" s="37">
        <v>1.5</v>
      </c>
      <c r="J8" s="37">
        <v>2</v>
      </c>
      <c r="K8" s="37">
        <v>2.25</v>
      </c>
      <c r="L8" s="37">
        <v>8</v>
      </c>
      <c r="M8" s="37">
        <v>2.4</v>
      </c>
      <c r="N8" s="37"/>
      <c r="O8" s="37"/>
      <c r="P8" s="37">
        <v>2.8</v>
      </c>
      <c r="Q8" s="37"/>
      <c r="R8" s="37"/>
      <c r="S8" s="37">
        <v>3.4</v>
      </c>
      <c r="T8" s="37">
        <v>1.7</v>
      </c>
      <c r="U8" s="38">
        <v>2.32</v>
      </c>
      <c r="V8" s="38">
        <v>1.5</v>
      </c>
      <c r="W8" s="38">
        <v>2.6</v>
      </c>
      <c r="X8" s="38">
        <v>3.5</v>
      </c>
      <c r="Y8" s="38"/>
      <c r="Z8" s="38">
        <v>3.86</v>
      </c>
      <c r="AA8" s="38"/>
      <c r="AB8" s="38">
        <v>1.5</v>
      </c>
      <c r="AC8" s="38">
        <v>1.5</v>
      </c>
      <c r="AD8" s="38">
        <v>2.4</v>
      </c>
      <c r="AE8" s="38">
        <v>2</v>
      </c>
      <c r="AF8" s="38">
        <v>4.7</v>
      </c>
      <c r="AG8" s="38">
        <v>1.5</v>
      </c>
      <c r="AH8" s="38">
        <v>2.2</v>
      </c>
      <c r="AI8" s="38"/>
      <c r="AJ8" s="38"/>
      <c r="AK8" s="38">
        <v>4</v>
      </c>
      <c r="AL8" s="38">
        <v>1</v>
      </c>
      <c r="AM8" s="40"/>
      <c r="AN8" s="40"/>
      <c r="AO8" s="40"/>
      <c r="AP8" s="40"/>
      <c r="AQ8" s="40"/>
    </row>
    <row r="9" spans="1:43" ht="12.75">
      <c r="A9" s="35">
        <v>8</v>
      </c>
      <c r="B9" s="36" t="s">
        <v>59</v>
      </c>
      <c r="C9" s="37">
        <f t="shared" si="0"/>
        <v>67.87</v>
      </c>
      <c r="D9" s="35">
        <v>2</v>
      </c>
      <c r="E9" s="35">
        <f t="shared" si="1"/>
        <v>24</v>
      </c>
      <c r="F9" s="38">
        <f t="shared" si="2"/>
        <v>2.827916666666667</v>
      </c>
      <c r="G9" s="37">
        <v>4.85</v>
      </c>
      <c r="H9" s="37">
        <v>4.7</v>
      </c>
      <c r="I9" s="37">
        <v>1.5</v>
      </c>
      <c r="J9" s="37">
        <v>2</v>
      </c>
      <c r="K9" s="37">
        <v>2.25</v>
      </c>
      <c r="L9" s="37">
        <v>8</v>
      </c>
      <c r="M9" s="37">
        <v>2.4</v>
      </c>
      <c r="N9" s="37"/>
      <c r="O9" s="37"/>
      <c r="P9" s="37">
        <v>2.8</v>
      </c>
      <c r="Q9" s="37"/>
      <c r="R9" s="37"/>
      <c r="S9" s="37">
        <v>3.4</v>
      </c>
      <c r="T9" s="37">
        <v>1.7</v>
      </c>
      <c r="U9" s="38">
        <v>3.16</v>
      </c>
      <c r="V9" s="38">
        <v>1.5</v>
      </c>
      <c r="W9" s="38">
        <v>2.6</v>
      </c>
      <c r="X9" s="38">
        <v>3.5</v>
      </c>
      <c r="Y9" s="38"/>
      <c r="Z9" s="38">
        <v>2.46</v>
      </c>
      <c r="AA9" s="38"/>
      <c r="AB9" s="38">
        <v>1.5</v>
      </c>
      <c r="AC9" s="38">
        <v>1.5</v>
      </c>
      <c r="AD9" s="38">
        <v>2.4</v>
      </c>
      <c r="AE9" s="38">
        <v>2</v>
      </c>
      <c r="AF9" s="38">
        <v>4.7</v>
      </c>
      <c r="AG9" s="38">
        <v>1.5</v>
      </c>
      <c r="AH9" s="38">
        <v>2.2</v>
      </c>
      <c r="AI9" s="38"/>
      <c r="AJ9" s="38"/>
      <c r="AK9" s="38">
        <v>4</v>
      </c>
      <c r="AL9" s="38">
        <v>1.25</v>
      </c>
      <c r="AM9" s="40"/>
      <c r="AN9" s="40"/>
      <c r="AO9" s="40"/>
      <c r="AP9" s="40"/>
      <c r="AQ9" s="40"/>
    </row>
    <row r="10" spans="1:43" ht="12.75">
      <c r="A10" s="35">
        <v>9</v>
      </c>
      <c r="B10" s="36" t="s">
        <v>7</v>
      </c>
      <c r="C10" s="37">
        <f t="shared" si="0"/>
        <v>63.599999999999994</v>
      </c>
      <c r="D10" s="35">
        <v>9</v>
      </c>
      <c r="E10" s="35">
        <f t="shared" si="1"/>
        <v>29</v>
      </c>
      <c r="F10" s="38">
        <f t="shared" si="2"/>
        <v>2.193103448275862</v>
      </c>
      <c r="G10" s="37">
        <v>1</v>
      </c>
      <c r="H10" s="37">
        <v>1</v>
      </c>
      <c r="I10" s="37">
        <v>1</v>
      </c>
      <c r="J10" s="37">
        <v>4</v>
      </c>
      <c r="K10" s="37">
        <v>3.5</v>
      </c>
      <c r="L10" s="37">
        <v>4</v>
      </c>
      <c r="M10" s="37">
        <v>1.6</v>
      </c>
      <c r="N10" s="37">
        <v>1.57</v>
      </c>
      <c r="O10" s="37">
        <v>1</v>
      </c>
      <c r="P10" s="37">
        <v>4</v>
      </c>
      <c r="Q10" s="37"/>
      <c r="R10" s="37">
        <v>1</v>
      </c>
      <c r="S10" s="37">
        <v>1.4</v>
      </c>
      <c r="T10" s="37"/>
      <c r="U10" s="38">
        <v>1.17</v>
      </c>
      <c r="V10" s="38">
        <v>2.7</v>
      </c>
      <c r="W10" s="38">
        <v>1.4</v>
      </c>
      <c r="X10" s="38">
        <v>1.4</v>
      </c>
      <c r="Y10" s="38">
        <v>6</v>
      </c>
      <c r="Z10" s="38"/>
      <c r="AA10" s="38">
        <v>1</v>
      </c>
      <c r="AB10" s="38">
        <v>1</v>
      </c>
      <c r="AC10" s="38">
        <v>1</v>
      </c>
      <c r="AD10" s="38">
        <v>1</v>
      </c>
      <c r="AE10" s="38">
        <v>2.8</v>
      </c>
      <c r="AF10" s="38">
        <v>1.5</v>
      </c>
      <c r="AG10" s="38">
        <v>2.2</v>
      </c>
      <c r="AH10" s="38">
        <v>3.2</v>
      </c>
      <c r="AI10" s="38">
        <v>6.05</v>
      </c>
      <c r="AJ10" s="38">
        <v>1.7</v>
      </c>
      <c r="AK10" s="38">
        <v>1.4</v>
      </c>
      <c r="AL10" s="38">
        <v>3.01</v>
      </c>
      <c r="AM10" s="40"/>
      <c r="AN10" s="40"/>
      <c r="AO10" s="40"/>
      <c r="AP10" s="40"/>
      <c r="AQ10" s="40"/>
    </row>
    <row r="11" spans="1:43" ht="12.75">
      <c r="A11" s="35">
        <v>10</v>
      </c>
      <c r="B11" s="36" t="s">
        <v>22</v>
      </c>
      <c r="C11" s="37">
        <f t="shared" si="0"/>
        <v>52.44</v>
      </c>
      <c r="D11" s="35">
        <v>5</v>
      </c>
      <c r="E11" s="35">
        <f t="shared" si="1"/>
        <v>23</v>
      </c>
      <c r="F11" s="38">
        <f t="shared" si="2"/>
        <v>2.28</v>
      </c>
      <c r="G11" s="37">
        <v>2.07</v>
      </c>
      <c r="H11" s="37">
        <v>1.5</v>
      </c>
      <c r="I11" s="37">
        <v>2.2</v>
      </c>
      <c r="J11" s="37">
        <v>1.4</v>
      </c>
      <c r="K11" s="37">
        <v>2.25</v>
      </c>
      <c r="L11" s="37">
        <v>1</v>
      </c>
      <c r="M11" s="37"/>
      <c r="N11" s="37"/>
      <c r="O11" s="37">
        <v>3.2</v>
      </c>
      <c r="P11" s="37">
        <v>1</v>
      </c>
      <c r="Q11" s="37"/>
      <c r="R11" s="37">
        <v>2.9</v>
      </c>
      <c r="S11" s="37">
        <v>1</v>
      </c>
      <c r="T11" s="37">
        <v>1.7</v>
      </c>
      <c r="U11" s="38">
        <v>7.29</v>
      </c>
      <c r="V11" s="38"/>
      <c r="W11" s="38"/>
      <c r="X11" s="38"/>
      <c r="Y11" s="38">
        <v>2.4</v>
      </c>
      <c r="Z11" s="38">
        <v>3.08</v>
      </c>
      <c r="AA11" s="38">
        <v>1.6</v>
      </c>
      <c r="AB11" s="38">
        <v>2.2</v>
      </c>
      <c r="AC11" s="38">
        <v>3.2</v>
      </c>
      <c r="AD11" s="38"/>
      <c r="AE11" s="38">
        <v>1.4</v>
      </c>
      <c r="AF11" s="38"/>
      <c r="AG11" s="38"/>
      <c r="AH11" s="38">
        <v>1</v>
      </c>
      <c r="AI11" s="38">
        <v>1</v>
      </c>
      <c r="AJ11" s="38">
        <v>1</v>
      </c>
      <c r="AK11" s="38">
        <v>2</v>
      </c>
      <c r="AL11" s="38">
        <v>6.05</v>
      </c>
      <c r="AM11" s="40"/>
      <c r="AN11" s="40"/>
      <c r="AO11" s="40"/>
      <c r="AP11" s="40"/>
      <c r="AQ11" s="40"/>
    </row>
    <row r="12" spans="1:43" ht="12.75">
      <c r="A12" s="36">
        <v>11</v>
      </c>
      <c r="B12" s="36" t="s">
        <v>9</v>
      </c>
      <c r="C12" s="37">
        <f t="shared" si="0"/>
        <v>46.58999999999999</v>
      </c>
      <c r="D12" s="35">
        <v>4</v>
      </c>
      <c r="E12" s="35">
        <f t="shared" si="1"/>
        <v>22</v>
      </c>
      <c r="F12" s="38">
        <f t="shared" si="2"/>
        <v>2.1177272727272722</v>
      </c>
      <c r="G12" s="37">
        <v>1</v>
      </c>
      <c r="H12" s="37">
        <v>1</v>
      </c>
      <c r="I12" s="37"/>
      <c r="J12" s="37">
        <v>4</v>
      </c>
      <c r="K12" s="37">
        <v>3.5</v>
      </c>
      <c r="L12" s="37">
        <v>4</v>
      </c>
      <c r="M12" s="37">
        <v>1.6</v>
      </c>
      <c r="N12" s="37">
        <v>1.96</v>
      </c>
      <c r="O12" s="37"/>
      <c r="P12" s="37">
        <v>4</v>
      </c>
      <c r="Q12" s="37"/>
      <c r="R12" s="37">
        <v>1</v>
      </c>
      <c r="S12" s="37">
        <v>1.4</v>
      </c>
      <c r="T12" s="37"/>
      <c r="U12" s="38">
        <v>1.36</v>
      </c>
      <c r="V12" s="38">
        <v>2.7</v>
      </c>
      <c r="W12" s="38">
        <v>1.4</v>
      </c>
      <c r="X12" s="38">
        <v>1.4</v>
      </c>
      <c r="Y12" s="38">
        <v>6</v>
      </c>
      <c r="Z12" s="38"/>
      <c r="AA12" s="38">
        <v>1</v>
      </c>
      <c r="AB12" s="38"/>
      <c r="AC12" s="38">
        <v>1</v>
      </c>
      <c r="AD12" s="38">
        <v>1</v>
      </c>
      <c r="AE12" s="38">
        <v>2.8</v>
      </c>
      <c r="AF12" s="38">
        <v>1.5</v>
      </c>
      <c r="AG12" s="38"/>
      <c r="AH12" s="38"/>
      <c r="AI12" s="38">
        <v>1.57</v>
      </c>
      <c r="AJ12" s="38"/>
      <c r="AK12" s="38">
        <v>1.4</v>
      </c>
      <c r="AL12" s="38"/>
      <c r="AM12" s="40"/>
      <c r="AN12" s="40"/>
      <c r="AO12" s="40"/>
      <c r="AP12" s="40"/>
      <c r="AQ12" s="40"/>
    </row>
    <row r="13" spans="1:43" ht="12.75">
      <c r="A13" s="36">
        <v>12</v>
      </c>
      <c r="B13" s="36" t="s">
        <v>13</v>
      </c>
      <c r="C13" s="37">
        <f t="shared" si="0"/>
        <v>44.51</v>
      </c>
      <c r="D13" s="35"/>
      <c r="E13" s="35">
        <f t="shared" si="1"/>
        <v>19</v>
      </c>
      <c r="F13" s="38">
        <f t="shared" si="2"/>
        <v>2.342631578947368</v>
      </c>
      <c r="G13" s="37"/>
      <c r="H13" s="37"/>
      <c r="I13" s="37"/>
      <c r="J13" s="37">
        <v>1</v>
      </c>
      <c r="K13" s="37">
        <v>1.4</v>
      </c>
      <c r="L13" s="37">
        <v>2.8</v>
      </c>
      <c r="M13" s="37"/>
      <c r="N13" s="37">
        <v>6.05</v>
      </c>
      <c r="O13" s="37">
        <v>1.5</v>
      </c>
      <c r="P13" s="37"/>
      <c r="Q13" s="37"/>
      <c r="R13" s="37"/>
      <c r="S13" s="37">
        <v>5.7</v>
      </c>
      <c r="T13" s="37">
        <v>2.8</v>
      </c>
      <c r="U13" s="38">
        <v>8.5</v>
      </c>
      <c r="V13" s="38"/>
      <c r="W13" s="38">
        <v>1</v>
      </c>
      <c r="X13" s="38">
        <v>1.9</v>
      </c>
      <c r="Y13" s="38">
        <v>1</v>
      </c>
      <c r="Z13" s="38"/>
      <c r="AA13" s="38">
        <v>2.4</v>
      </c>
      <c r="AB13" s="38">
        <v>1</v>
      </c>
      <c r="AC13" s="38"/>
      <c r="AD13" s="38"/>
      <c r="AE13" s="38">
        <v>1</v>
      </c>
      <c r="AF13" s="38">
        <v>1</v>
      </c>
      <c r="AG13" s="38">
        <v>1</v>
      </c>
      <c r="AH13" s="38">
        <v>1.5</v>
      </c>
      <c r="AI13" s="38">
        <v>1.96</v>
      </c>
      <c r="AJ13" s="38"/>
      <c r="AK13" s="38">
        <v>1</v>
      </c>
      <c r="AL13" s="38"/>
      <c r="AM13" s="40"/>
      <c r="AN13" s="40"/>
      <c r="AO13" s="40"/>
      <c r="AP13" s="40"/>
      <c r="AQ13" s="40"/>
    </row>
    <row r="14" spans="1:43" ht="12.75">
      <c r="A14" s="36">
        <v>13</v>
      </c>
      <c r="B14" s="36" t="s">
        <v>52</v>
      </c>
      <c r="C14" s="37">
        <f t="shared" si="0"/>
        <v>37.06</v>
      </c>
      <c r="D14" s="35"/>
      <c r="E14" s="35">
        <f t="shared" si="1"/>
        <v>11</v>
      </c>
      <c r="F14" s="38">
        <f t="shared" si="2"/>
        <v>3.369090909090909</v>
      </c>
      <c r="G14" s="37"/>
      <c r="H14" s="37"/>
      <c r="I14" s="37"/>
      <c r="J14" s="37"/>
      <c r="K14" s="37">
        <v>1</v>
      </c>
      <c r="L14" s="37">
        <v>5.7</v>
      </c>
      <c r="M14" s="37">
        <v>1</v>
      </c>
      <c r="N14" s="37">
        <v>3.86</v>
      </c>
      <c r="O14" s="37">
        <v>6</v>
      </c>
      <c r="P14" s="37">
        <v>1.4</v>
      </c>
      <c r="Q14" s="37"/>
      <c r="R14" s="37"/>
      <c r="S14" s="37"/>
      <c r="T14" s="37">
        <v>1</v>
      </c>
      <c r="U14" s="38">
        <v>9.9</v>
      </c>
      <c r="V14" s="38">
        <v>2.7</v>
      </c>
      <c r="W14" s="38">
        <v>1.9</v>
      </c>
      <c r="X14" s="38">
        <v>2.6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40"/>
      <c r="AN14" s="40"/>
      <c r="AO14" s="40"/>
      <c r="AP14" s="40"/>
      <c r="AQ14" s="40"/>
    </row>
    <row r="15" spans="1:43" ht="12.75">
      <c r="A15" s="36">
        <v>14</v>
      </c>
      <c r="B15" s="36" t="s">
        <v>60</v>
      </c>
      <c r="C15" s="37">
        <f t="shared" si="0"/>
        <v>28.709999999999997</v>
      </c>
      <c r="D15" s="35"/>
      <c r="E15" s="35">
        <f t="shared" si="1"/>
        <v>15</v>
      </c>
      <c r="F15" s="38">
        <f t="shared" si="2"/>
        <v>1.914</v>
      </c>
      <c r="G15" s="37"/>
      <c r="H15" s="37"/>
      <c r="I15" s="37"/>
      <c r="J15" s="37"/>
      <c r="K15" s="37">
        <v>1.4</v>
      </c>
      <c r="L15" s="37">
        <v>2.8</v>
      </c>
      <c r="M15" s="37"/>
      <c r="N15" s="37">
        <v>2.46</v>
      </c>
      <c r="O15" s="37">
        <v>1.5</v>
      </c>
      <c r="P15" s="37"/>
      <c r="Q15" s="37"/>
      <c r="R15" s="37"/>
      <c r="S15" s="37">
        <v>5.7</v>
      </c>
      <c r="T15" s="37">
        <v>2.8</v>
      </c>
      <c r="U15" s="38"/>
      <c r="V15" s="38"/>
      <c r="W15" s="38">
        <v>1</v>
      </c>
      <c r="X15" s="38">
        <v>1.9</v>
      </c>
      <c r="Y15" s="38"/>
      <c r="Z15" s="38"/>
      <c r="AA15" s="38">
        <v>2.4</v>
      </c>
      <c r="AB15" s="38"/>
      <c r="AC15" s="38"/>
      <c r="AD15" s="38"/>
      <c r="AE15" s="38">
        <v>1</v>
      </c>
      <c r="AF15" s="38"/>
      <c r="AG15" s="38">
        <v>1</v>
      </c>
      <c r="AH15" s="38">
        <v>1.5</v>
      </c>
      <c r="AI15" s="38">
        <v>1.25</v>
      </c>
      <c r="AJ15" s="38">
        <v>1</v>
      </c>
      <c r="AK15" s="38">
        <v>1</v>
      </c>
      <c r="AL15" s="38"/>
      <c r="AM15" s="40"/>
      <c r="AN15" s="40"/>
      <c r="AO15" s="40"/>
      <c r="AP15" s="40"/>
      <c r="AQ15" s="40"/>
    </row>
    <row r="16" spans="1:43" ht="12.75">
      <c r="A16" s="36">
        <v>15</v>
      </c>
      <c r="B16" s="36" t="s">
        <v>37</v>
      </c>
      <c r="C16" s="37">
        <f t="shared" si="0"/>
        <v>27.529999999999998</v>
      </c>
      <c r="D16" s="35"/>
      <c r="E16" s="35">
        <f t="shared" si="1"/>
        <v>10</v>
      </c>
      <c r="F16" s="38">
        <f t="shared" si="2"/>
        <v>2.7529999999999997</v>
      </c>
      <c r="G16" s="37"/>
      <c r="H16" s="37"/>
      <c r="I16" s="37"/>
      <c r="J16" s="37"/>
      <c r="K16" s="37"/>
      <c r="L16" s="37">
        <v>5.7</v>
      </c>
      <c r="M16" s="37"/>
      <c r="N16" s="37">
        <v>1.25</v>
      </c>
      <c r="O16" s="37">
        <v>6</v>
      </c>
      <c r="P16" s="37">
        <v>1.4</v>
      </c>
      <c r="Q16" s="37"/>
      <c r="R16" s="37"/>
      <c r="S16" s="37">
        <v>3.4</v>
      </c>
      <c r="T16" s="37">
        <v>1</v>
      </c>
      <c r="U16" s="38">
        <v>1.58</v>
      </c>
      <c r="V16" s="38">
        <v>2.7</v>
      </c>
      <c r="W16" s="38">
        <v>1.9</v>
      </c>
      <c r="X16" s="38">
        <v>2.6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0"/>
      <c r="AN16" s="40"/>
      <c r="AO16" s="40"/>
      <c r="AP16" s="40"/>
      <c r="AQ16" s="40"/>
    </row>
    <row r="17" spans="1:43" ht="12.75">
      <c r="A17" s="36">
        <v>16</v>
      </c>
      <c r="B17" s="36" t="s">
        <v>14</v>
      </c>
      <c r="C17" s="37">
        <f t="shared" si="0"/>
        <v>27.18</v>
      </c>
      <c r="D17" s="35">
        <v>3</v>
      </c>
      <c r="E17" s="35">
        <f t="shared" si="1"/>
        <v>15</v>
      </c>
      <c r="F17" s="38">
        <f t="shared" si="2"/>
        <v>1.812</v>
      </c>
      <c r="G17" s="37">
        <v>2.07</v>
      </c>
      <c r="H17" s="37"/>
      <c r="I17" s="37">
        <v>1</v>
      </c>
      <c r="J17" s="37"/>
      <c r="K17" s="37"/>
      <c r="L17" s="37">
        <v>1</v>
      </c>
      <c r="M17" s="37"/>
      <c r="N17" s="37"/>
      <c r="O17" s="37">
        <v>1</v>
      </c>
      <c r="P17" s="37"/>
      <c r="Q17" s="37"/>
      <c r="R17" s="37"/>
      <c r="S17" s="37"/>
      <c r="T17" s="37"/>
      <c r="U17" s="38">
        <v>1</v>
      </c>
      <c r="V17" s="38"/>
      <c r="W17" s="38">
        <v>3.5</v>
      </c>
      <c r="X17" s="38">
        <v>1</v>
      </c>
      <c r="Y17" s="38">
        <v>1</v>
      </c>
      <c r="Z17" s="38"/>
      <c r="AA17" s="38"/>
      <c r="AB17" s="38"/>
      <c r="AC17" s="38"/>
      <c r="AD17" s="38"/>
      <c r="AE17" s="38">
        <v>1.4</v>
      </c>
      <c r="AF17" s="38">
        <v>1</v>
      </c>
      <c r="AG17" s="38">
        <v>2.2</v>
      </c>
      <c r="AH17" s="38">
        <v>1</v>
      </c>
      <c r="AI17" s="38">
        <v>3.01</v>
      </c>
      <c r="AJ17" s="38">
        <v>5</v>
      </c>
      <c r="AK17" s="38">
        <v>2</v>
      </c>
      <c r="AL17" s="38"/>
      <c r="AM17" s="40"/>
      <c r="AN17" s="40"/>
      <c r="AO17" s="40"/>
      <c r="AP17" s="40"/>
      <c r="AQ17" s="40"/>
    </row>
    <row r="18" spans="1:43" ht="12.75">
      <c r="A18" s="36">
        <v>17</v>
      </c>
      <c r="B18" s="36" t="s">
        <v>55</v>
      </c>
      <c r="C18" s="37">
        <f t="shared" si="0"/>
        <v>20.22</v>
      </c>
      <c r="D18" s="35"/>
      <c r="E18" s="35">
        <f t="shared" si="1"/>
        <v>11</v>
      </c>
      <c r="F18" s="38">
        <f t="shared" si="2"/>
        <v>1.8381818181818181</v>
      </c>
      <c r="G18" s="37">
        <v>2.07</v>
      </c>
      <c r="H18" s="37">
        <v>1.5</v>
      </c>
      <c r="I18" s="37">
        <v>2.2</v>
      </c>
      <c r="J18" s="37">
        <v>1.4</v>
      </c>
      <c r="K18" s="37">
        <v>2.25</v>
      </c>
      <c r="L18" s="37"/>
      <c r="M18" s="37">
        <v>1</v>
      </c>
      <c r="N18" s="37"/>
      <c r="O18" s="37">
        <v>3.2</v>
      </c>
      <c r="P18" s="37">
        <v>1</v>
      </c>
      <c r="Q18" s="37"/>
      <c r="R18" s="37">
        <v>2.9</v>
      </c>
      <c r="S18" s="37">
        <v>1</v>
      </c>
      <c r="T18" s="37">
        <v>1.7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0"/>
      <c r="AN18" s="40"/>
      <c r="AO18" s="40"/>
      <c r="AP18" s="40"/>
      <c r="AQ18" s="40"/>
    </row>
    <row r="19" spans="1:43" ht="12.75">
      <c r="A19" s="36">
        <v>18</v>
      </c>
      <c r="B19" s="36" t="s">
        <v>29</v>
      </c>
      <c r="C19" s="37">
        <f t="shared" si="0"/>
        <v>20.16</v>
      </c>
      <c r="D19" s="35"/>
      <c r="E19" s="35">
        <f t="shared" si="1"/>
        <v>7</v>
      </c>
      <c r="F19" s="38">
        <f t="shared" si="2"/>
        <v>2.88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>
        <v>6.26</v>
      </c>
      <c r="V19" s="38"/>
      <c r="W19" s="38">
        <v>3.5</v>
      </c>
      <c r="X19" s="38">
        <v>1</v>
      </c>
      <c r="Y19" s="38">
        <v>2.4</v>
      </c>
      <c r="Z19" s="38"/>
      <c r="AA19" s="38">
        <v>1.6</v>
      </c>
      <c r="AB19" s="38">
        <v>2.2</v>
      </c>
      <c r="AC19" s="38">
        <v>3.2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40"/>
      <c r="AN19" s="40"/>
      <c r="AO19" s="40"/>
      <c r="AP19" s="40"/>
      <c r="AQ19" s="40"/>
    </row>
    <row r="20" spans="1:43" ht="12.75">
      <c r="A20" s="36">
        <v>19</v>
      </c>
      <c r="B20" s="36" t="s">
        <v>38</v>
      </c>
      <c r="C20" s="37">
        <f t="shared" si="0"/>
        <v>18.7</v>
      </c>
      <c r="D20" s="35">
        <v>8</v>
      </c>
      <c r="E20" s="35">
        <f t="shared" si="1"/>
        <v>3</v>
      </c>
      <c r="F20" s="38">
        <f t="shared" si="2"/>
        <v>6.233333333333333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>
        <v>5.7</v>
      </c>
      <c r="U20" s="38"/>
      <c r="V20" s="38"/>
      <c r="W20" s="38"/>
      <c r="X20" s="38"/>
      <c r="Y20" s="38"/>
      <c r="Z20" s="38"/>
      <c r="AA20" s="38"/>
      <c r="AB20" s="38"/>
      <c r="AC20" s="38">
        <v>7</v>
      </c>
      <c r="AD20" s="38">
        <v>6</v>
      </c>
      <c r="AE20" s="38"/>
      <c r="AF20" s="38"/>
      <c r="AG20" s="38"/>
      <c r="AH20" s="38"/>
      <c r="AI20" s="38"/>
      <c r="AJ20" s="38"/>
      <c r="AK20" s="38"/>
      <c r="AL20" s="38"/>
      <c r="AM20" s="40"/>
      <c r="AN20" s="40"/>
      <c r="AO20" s="40"/>
      <c r="AP20" s="40"/>
      <c r="AQ20" s="40"/>
    </row>
    <row r="21" spans="1:43" ht="12.75">
      <c r="A21" s="36">
        <v>20</v>
      </c>
      <c r="B21" s="36" t="s">
        <v>21</v>
      </c>
      <c r="C21" s="37">
        <f t="shared" si="0"/>
        <v>6</v>
      </c>
      <c r="D21" s="35">
        <v>3</v>
      </c>
      <c r="E21" s="35">
        <f t="shared" si="1"/>
        <v>2</v>
      </c>
      <c r="F21" s="38">
        <f t="shared" si="2"/>
        <v>3</v>
      </c>
      <c r="G21" s="37"/>
      <c r="H21" s="37"/>
      <c r="I21" s="37"/>
      <c r="J21" s="37"/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>
        <v>5</v>
      </c>
      <c r="AK21" s="38"/>
      <c r="AL21" s="38"/>
      <c r="AM21" s="40"/>
      <c r="AN21" s="40"/>
      <c r="AO21" s="40"/>
      <c r="AP21" s="40"/>
      <c r="AQ21" s="40"/>
    </row>
    <row r="22" spans="1:43" ht="12.75">
      <c r="A22" s="36">
        <v>21</v>
      </c>
      <c r="B22" s="36" t="s">
        <v>61</v>
      </c>
      <c r="C22" s="37">
        <f t="shared" si="0"/>
        <v>3.07</v>
      </c>
      <c r="D22" s="35"/>
      <c r="E22" s="35">
        <f t="shared" si="1"/>
        <v>2</v>
      </c>
      <c r="F22" s="38">
        <f t="shared" si="2"/>
        <v>1.535</v>
      </c>
      <c r="G22" s="37">
        <v>2.07</v>
      </c>
      <c r="H22" s="37"/>
      <c r="I22" s="37"/>
      <c r="J22" s="37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40"/>
      <c r="AN22" s="40"/>
      <c r="AO22" s="40"/>
      <c r="AP22" s="40"/>
      <c r="AQ22" s="40"/>
    </row>
    <row r="23" spans="1:43" ht="12.75" hidden="1">
      <c r="A23" s="36">
        <v>22</v>
      </c>
      <c r="B23" s="36" t="s">
        <v>23</v>
      </c>
      <c r="C23" s="37">
        <f t="shared" si="0"/>
        <v>0</v>
      </c>
      <c r="D23" s="35"/>
      <c r="E23" s="35">
        <f t="shared" si="1"/>
        <v>0</v>
      </c>
      <c r="F23" s="38" t="str">
        <f t="shared" si="2"/>
        <v>ei käynyt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40"/>
      <c r="AN23" s="40"/>
      <c r="AO23" s="40"/>
      <c r="AP23" s="40"/>
      <c r="AQ23" s="40"/>
    </row>
    <row r="24" spans="1:43" ht="12.75" hidden="1">
      <c r="A24" s="36">
        <v>23</v>
      </c>
      <c r="B24" s="36" t="s">
        <v>62</v>
      </c>
      <c r="C24" s="37">
        <f t="shared" si="0"/>
        <v>0</v>
      </c>
      <c r="D24" s="35"/>
      <c r="E24" s="35">
        <f t="shared" si="1"/>
        <v>0</v>
      </c>
      <c r="F24" s="38" t="str">
        <f t="shared" si="2"/>
        <v>ei käynyt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0"/>
      <c r="AN24" s="40"/>
      <c r="AO24" s="40"/>
      <c r="AP24" s="40"/>
      <c r="AQ24" s="40"/>
    </row>
    <row r="25" spans="1:43" ht="12.75" hidden="1">
      <c r="A25" s="36">
        <v>24</v>
      </c>
      <c r="B25" s="36" t="s">
        <v>15</v>
      </c>
      <c r="C25" s="37">
        <f t="shared" si="0"/>
        <v>0</v>
      </c>
      <c r="D25" s="35"/>
      <c r="E25" s="35">
        <f t="shared" si="1"/>
        <v>0</v>
      </c>
      <c r="F25" s="38" t="str">
        <f t="shared" si="2"/>
        <v>ei käynyt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40"/>
      <c r="AN25" s="40"/>
      <c r="AO25" s="40"/>
      <c r="AP25" s="40"/>
      <c r="AQ25" s="40"/>
    </row>
    <row r="26" spans="1:43" ht="12.75" hidden="1">
      <c r="A26" s="36">
        <v>25</v>
      </c>
      <c r="B26" s="36" t="s">
        <v>63</v>
      </c>
      <c r="C26" s="37">
        <f t="shared" si="0"/>
        <v>0</v>
      </c>
      <c r="D26" s="35"/>
      <c r="E26" s="35">
        <f t="shared" si="1"/>
        <v>0</v>
      </c>
      <c r="F26" s="38" t="str">
        <f t="shared" si="2"/>
        <v>ei käynyt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40"/>
      <c r="AN26" s="40"/>
      <c r="AO26" s="40"/>
      <c r="AP26" s="40"/>
      <c r="AQ26" s="40"/>
    </row>
    <row r="27" spans="1:43" ht="12.75" hidden="1">
      <c r="A27" s="36">
        <v>26</v>
      </c>
      <c r="B27" s="36" t="s">
        <v>26</v>
      </c>
      <c r="C27" s="41">
        <f t="shared" si="0"/>
        <v>0</v>
      </c>
      <c r="D27" s="35"/>
      <c r="E27" s="35">
        <f>COUNT(G27:BC27)</f>
        <v>0</v>
      </c>
      <c r="F27" s="39" t="str">
        <f t="shared" si="2"/>
        <v>ei käynyt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  <c r="AN27" s="40"/>
      <c r="AO27" s="40"/>
      <c r="AP27" s="40"/>
      <c r="AQ27" s="40"/>
    </row>
    <row r="28" spans="1:43" ht="12.75" hidden="1">
      <c r="A28" s="36">
        <v>27</v>
      </c>
      <c r="B28" s="36" t="s">
        <v>27</v>
      </c>
      <c r="C28" s="41">
        <f t="shared" si="0"/>
        <v>0</v>
      </c>
      <c r="D28" s="35"/>
      <c r="E28" s="35">
        <f aca="true" t="shared" si="3" ref="E28:E50">COUNT(G28:BB28)</f>
        <v>0</v>
      </c>
      <c r="F28" s="39" t="str">
        <f t="shared" si="2"/>
        <v>ei käynyt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40"/>
      <c r="AN28" s="40"/>
      <c r="AO28" s="40"/>
      <c r="AP28" s="40"/>
      <c r="AQ28" s="40"/>
    </row>
    <row r="29" spans="1:43" ht="12.75" hidden="1">
      <c r="A29" s="36">
        <v>28</v>
      </c>
      <c r="B29" s="36" t="s">
        <v>64</v>
      </c>
      <c r="C29" s="41">
        <f t="shared" si="0"/>
        <v>0</v>
      </c>
      <c r="D29" s="35"/>
      <c r="E29" s="35">
        <f t="shared" si="3"/>
        <v>0</v>
      </c>
      <c r="F29" s="39" t="str">
        <f t="shared" si="2"/>
        <v>ei käynyt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40"/>
      <c r="AN29" s="40"/>
      <c r="AO29" s="40"/>
      <c r="AP29" s="40"/>
      <c r="AQ29" s="40"/>
    </row>
    <row r="30" spans="1:43" ht="12.75" hidden="1">
      <c r="A30" s="36">
        <v>29</v>
      </c>
      <c r="B30" s="36" t="s">
        <v>28</v>
      </c>
      <c r="C30" s="41">
        <f t="shared" si="0"/>
        <v>0</v>
      </c>
      <c r="D30" s="35"/>
      <c r="E30" s="35">
        <f t="shared" si="3"/>
        <v>0</v>
      </c>
      <c r="F30" s="39" t="str">
        <f t="shared" si="2"/>
        <v>ei käynyt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0"/>
      <c r="AN30" s="40"/>
      <c r="AO30" s="40"/>
      <c r="AP30" s="40"/>
      <c r="AQ30" s="40"/>
    </row>
    <row r="31" spans="1:43" ht="12.75" hidden="1">
      <c r="A31" s="36">
        <v>30</v>
      </c>
      <c r="B31" s="36" t="s">
        <v>54</v>
      </c>
      <c r="C31" s="41">
        <f t="shared" si="0"/>
        <v>0</v>
      </c>
      <c r="D31" s="35"/>
      <c r="E31" s="35">
        <f t="shared" si="3"/>
        <v>0</v>
      </c>
      <c r="F31" s="39" t="str">
        <f t="shared" si="2"/>
        <v>ei käynyt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40"/>
      <c r="AN31" s="40"/>
      <c r="AO31" s="40"/>
      <c r="AP31" s="40"/>
      <c r="AQ31" s="40"/>
    </row>
    <row r="32" spans="1:43" ht="12.75" hidden="1">
      <c r="A32" s="36">
        <v>31</v>
      </c>
      <c r="B32" s="36" t="s">
        <v>30</v>
      </c>
      <c r="C32" s="41">
        <f t="shared" si="0"/>
        <v>0</v>
      </c>
      <c r="D32" s="35"/>
      <c r="E32" s="35">
        <f t="shared" si="3"/>
        <v>0</v>
      </c>
      <c r="F32" s="39" t="str">
        <f t="shared" si="2"/>
        <v>ei käynyt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40"/>
      <c r="AN32" s="40"/>
      <c r="AO32" s="40"/>
      <c r="AP32" s="40"/>
      <c r="AQ32" s="40"/>
    </row>
    <row r="33" spans="1:43" ht="12.75" hidden="1">
      <c r="A33" s="36">
        <v>32</v>
      </c>
      <c r="B33" s="36" t="s">
        <v>31</v>
      </c>
      <c r="C33" s="41">
        <f>SUM(G33:AH33)</f>
        <v>0</v>
      </c>
      <c r="D33" s="35"/>
      <c r="E33" s="35">
        <f t="shared" si="3"/>
        <v>0</v>
      </c>
      <c r="F33" s="39" t="str">
        <f t="shared" si="2"/>
        <v>ei käynyt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40"/>
      <c r="AN33" s="40"/>
      <c r="AO33" s="40"/>
      <c r="AP33" s="40"/>
      <c r="AQ33" s="40"/>
    </row>
    <row r="34" spans="1:43" ht="12.75" hidden="1">
      <c r="A34" s="36">
        <v>33</v>
      </c>
      <c r="B34" s="36" t="s">
        <v>32</v>
      </c>
      <c r="C34" s="41">
        <f aca="true" t="shared" si="4" ref="C34:C50">SUM(G34:BC34)</f>
        <v>0</v>
      </c>
      <c r="D34" s="35"/>
      <c r="E34" s="35">
        <f t="shared" si="3"/>
        <v>0</v>
      </c>
      <c r="F34" s="39" t="str">
        <f aca="true" t="shared" si="5" ref="F34:F50">IF(ISNUMBER(AVERAGE(G34:BC34)),AVERAGE(G34:BC34),"ei käynyt")</f>
        <v>ei käynyt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  <c r="AN34" s="40"/>
      <c r="AO34" s="40"/>
      <c r="AP34" s="40"/>
      <c r="AQ34" s="40"/>
    </row>
    <row r="35" spans="1:43" ht="12.75" hidden="1">
      <c r="A35" s="36">
        <v>34</v>
      </c>
      <c r="B35" s="36" t="s">
        <v>33</v>
      </c>
      <c r="C35" s="41">
        <f t="shared" si="4"/>
        <v>0</v>
      </c>
      <c r="D35" s="35"/>
      <c r="E35" s="35">
        <f t="shared" si="3"/>
        <v>0</v>
      </c>
      <c r="F35" s="39" t="str">
        <f t="shared" si="5"/>
        <v>ei käynyt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40"/>
      <c r="AN35" s="40"/>
      <c r="AO35" s="40"/>
      <c r="AP35" s="40"/>
      <c r="AQ35" s="40"/>
    </row>
    <row r="36" spans="1:43" ht="12.75" hidden="1">
      <c r="A36" s="36">
        <v>35</v>
      </c>
      <c r="B36" s="36" t="s">
        <v>58</v>
      </c>
      <c r="C36" s="37">
        <f t="shared" si="4"/>
        <v>0</v>
      </c>
      <c r="D36" s="35"/>
      <c r="E36" s="35">
        <f t="shared" si="3"/>
        <v>0</v>
      </c>
      <c r="F36" s="39" t="str">
        <f t="shared" si="5"/>
        <v>ei käynyt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40"/>
      <c r="AN36" s="40"/>
      <c r="AO36" s="40"/>
      <c r="AP36" s="40"/>
      <c r="AQ36" s="40"/>
    </row>
    <row r="37" spans="1:43" ht="12.75" hidden="1">
      <c r="A37" s="36">
        <v>36</v>
      </c>
      <c r="B37" s="36" t="s">
        <v>34</v>
      </c>
      <c r="C37" s="37">
        <f t="shared" si="4"/>
        <v>0</v>
      </c>
      <c r="D37" s="35"/>
      <c r="E37" s="35">
        <f t="shared" si="3"/>
        <v>0</v>
      </c>
      <c r="F37" s="38" t="str">
        <f t="shared" si="5"/>
        <v>ei käynyt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40"/>
      <c r="AN37" s="40"/>
      <c r="AO37" s="40"/>
      <c r="AP37" s="40"/>
      <c r="AQ37" s="40"/>
    </row>
    <row r="38" spans="1:43" ht="12.75" hidden="1">
      <c r="A38" s="36">
        <v>37</v>
      </c>
      <c r="B38" s="36" t="s">
        <v>35</v>
      </c>
      <c r="C38" s="41">
        <f t="shared" si="4"/>
        <v>0</v>
      </c>
      <c r="D38" s="35"/>
      <c r="E38" s="35">
        <f t="shared" si="3"/>
        <v>0</v>
      </c>
      <c r="F38" s="39" t="str">
        <f t="shared" si="5"/>
        <v>ei käynyt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40"/>
      <c r="AN38" s="40"/>
      <c r="AO38" s="40"/>
      <c r="AP38" s="40"/>
      <c r="AQ38" s="40"/>
    </row>
    <row r="39" spans="1:43" ht="12.75" hidden="1">
      <c r="A39" s="36">
        <v>38</v>
      </c>
      <c r="B39" s="36" t="s">
        <v>36</v>
      </c>
      <c r="C39" s="41">
        <f t="shared" si="4"/>
        <v>0</v>
      </c>
      <c r="D39" s="35"/>
      <c r="E39" s="35">
        <f t="shared" si="3"/>
        <v>0</v>
      </c>
      <c r="F39" s="39" t="str">
        <f t="shared" si="5"/>
        <v>ei käynyt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40"/>
      <c r="AN39" s="40"/>
      <c r="AO39" s="40"/>
      <c r="AP39" s="40"/>
      <c r="AQ39" s="40"/>
    </row>
    <row r="40" spans="1:43" ht="12.75" hidden="1">
      <c r="A40" s="36">
        <v>39</v>
      </c>
      <c r="B40" s="36" t="s">
        <v>56</v>
      </c>
      <c r="C40" s="37">
        <f t="shared" si="4"/>
        <v>0</v>
      </c>
      <c r="D40" s="35"/>
      <c r="E40" s="35">
        <f t="shared" si="3"/>
        <v>0</v>
      </c>
      <c r="F40" s="38" t="str">
        <f t="shared" si="5"/>
        <v>ei käynyt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40"/>
      <c r="AO40" s="40"/>
      <c r="AP40" s="40"/>
      <c r="AQ40" s="40"/>
    </row>
    <row r="41" spans="1:43" ht="12.75" hidden="1">
      <c r="A41" s="36">
        <v>40</v>
      </c>
      <c r="B41" s="36" t="s">
        <v>39</v>
      </c>
      <c r="C41" s="41">
        <f t="shared" si="4"/>
        <v>0</v>
      </c>
      <c r="D41" s="35"/>
      <c r="E41" s="35">
        <f t="shared" si="3"/>
        <v>0</v>
      </c>
      <c r="F41" s="39" t="str">
        <f t="shared" si="5"/>
        <v>ei käynyt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40"/>
      <c r="AN41" s="40"/>
      <c r="AO41" s="40"/>
      <c r="AP41" s="40"/>
      <c r="AQ41" s="40"/>
    </row>
    <row r="42" spans="1:43" ht="12.75" hidden="1">
      <c r="A42" s="36">
        <v>41</v>
      </c>
      <c r="B42" s="36" t="s">
        <v>40</v>
      </c>
      <c r="C42" s="41">
        <f t="shared" si="4"/>
        <v>0</v>
      </c>
      <c r="D42" s="35"/>
      <c r="E42" s="35">
        <f t="shared" si="3"/>
        <v>0</v>
      </c>
      <c r="F42" s="39" t="str">
        <f t="shared" si="5"/>
        <v>ei käynyt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40"/>
      <c r="AN42" s="40"/>
      <c r="AO42" s="40"/>
      <c r="AP42" s="40"/>
      <c r="AQ42" s="40"/>
    </row>
    <row r="43" spans="1:43" ht="12.75" hidden="1">
      <c r="A43" s="36">
        <v>42</v>
      </c>
      <c r="B43" s="36" t="s">
        <v>41</v>
      </c>
      <c r="C43" s="37">
        <f t="shared" si="4"/>
        <v>0</v>
      </c>
      <c r="D43" s="35"/>
      <c r="E43" s="35">
        <f t="shared" si="3"/>
        <v>0</v>
      </c>
      <c r="F43" s="38" t="str">
        <f t="shared" si="5"/>
        <v>ei käynyt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40"/>
      <c r="AN43" s="40"/>
      <c r="AO43" s="40"/>
      <c r="AP43" s="40"/>
      <c r="AQ43" s="40"/>
    </row>
    <row r="44" spans="1:43" ht="12.75" hidden="1">
      <c r="A44" s="36">
        <v>43</v>
      </c>
      <c r="B44" s="36" t="s">
        <v>42</v>
      </c>
      <c r="C44" s="41">
        <f t="shared" si="4"/>
        <v>0</v>
      </c>
      <c r="D44" s="35"/>
      <c r="E44" s="35">
        <f t="shared" si="3"/>
        <v>0</v>
      </c>
      <c r="F44" s="39" t="str">
        <f t="shared" si="5"/>
        <v>ei käynyt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40"/>
      <c r="AN44" s="40"/>
      <c r="AO44" s="40"/>
      <c r="AP44" s="40"/>
      <c r="AQ44" s="40"/>
    </row>
    <row r="45" spans="1:43" ht="12.75" hidden="1">
      <c r="A45" s="36">
        <v>44</v>
      </c>
      <c r="B45" s="36" t="s">
        <v>43</v>
      </c>
      <c r="C45" s="41">
        <f t="shared" si="4"/>
        <v>0</v>
      </c>
      <c r="D45" s="35"/>
      <c r="E45" s="35">
        <f t="shared" si="3"/>
        <v>0</v>
      </c>
      <c r="F45" s="39" t="str">
        <f t="shared" si="5"/>
        <v>ei käynyt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40"/>
      <c r="AN45" s="40"/>
      <c r="AO45" s="40"/>
      <c r="AP45" s="40"/>
      <c r="AQ45" s="40"/>
    </row>
    <row r="46" spans="1:43" ht="12.75" hidden="1">
      <c r="A46" s="36">
        <v>45</v>
      </c>
      <c r="B46" s="36" t="s">
        <v>65</v>
      </c>
      <c r="C46" s="41">
        <f t="shared" si="4"/>
        <v>0</v>
      </c>
      <c r="D46" s="35"/>
      <c r="E46" s="35">
        <f t="shared" si="3"/>
        <v>0</v>
      </c>
      <c r="F46" s="39" t="str">
        <f t="shared" si="5"/>
        <v>ei käynyt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40"/>
      <c r="AN46" s="40"/>
      <c r="AO46" s="40"/>
      <c r="AP46" s="40"/>
      <c r="AQ46" s="40"/>
    </row>
    <row r="47" spans="1:43" ht="12.75" hidden="1">
      <c r="A47" s="36">
        <v>46</v>
      </c>
      <c r="B47" s="36" t="s">
        <v>44</v>
      </c>
      <c r="C47" s="37">
        <f t="shared" si="4"/>
        <v>0</v>
      </c>
      <c r="D47" s="35"/>
      <c r="E47" s="35">
        <f t="shared" si="3"/>
        <v>0</v>
      </c>
      <c r="F47" s="38" t="str">
        <f t="shared" si="5"/>
        <v>ei käynyt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40"/>
      <c r="AN47" s="40"/>
      <c r="AO47" s="40"/>
      <c r="AP47" s="40"/>
      <c r="AQ47" s="40"/>
    </row>
    <row r="48" spans="1:43" ht="12.75" hidden="1">
      <c r="A48" s="36">
        <v>47</v>
      </c>
      <c r="B48" s="36" t="s">
        <v>45</v>
      </c>
      <c r="C48" s="41">
        <f t="shared" si="4"/>
        <v>0</v>
      </c>
      <c r="D48" s="35"/>
      <c r="E48" s="35">
        <f t="shared" si="3"/>
        <v>0</v>
      </c>
      <c r="F48" s="39" t="str">
        <f t="shared" si="5"/>
        <v>ei käynyt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40"/>
      <c r="AN48" s="40"/>
      <c r="AO48" s="40"/>
      <c r="AP48" s="40"/>
      <c r="AQ48" s="40"/>
    </row>
    <row r="49" spans="1:43" ht="12.75" hidden="1">
      <c r="A49" s="36">
        <v>48</v>
      </c>
      <c r="B49" s="36" t="s">
        <v>46</v>
      </c>
      <c r="C49" s="41">
        <f t="shared" si="4"/>
        <v>0</v>
      </c>
      <c r="D49" s="35"/>
      <c r="E49" s="35">
        <f t="shared" si="3"/>
        <v>0</v>
      </c>
      <c r="F49" s="39" t="str">
        <f t="shared" si="5"/>
        <v>ei käynyt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0"/>
      <c r="AN49" s="40"/>
      <c r="AO49" s="40"/>
      <c r="AP49" s="40"/>
      <c r="AQ49" s="40"/>
    </row>
    <row r="50" spans="1:43" ht="12.75" hidden="1">
      <c r="A50" s="36">
        <v>49</v>
      </c>
      <c r="B50" s="36" t="s">
        <v>57</v>
      </c>
      <c r="C50" s="41">
        <f t="shared" si="4"/>
        <v>0</v>
      </c>
      <c r="D50" s="35"/>
      <c r="E50" s="35">
        <f t="shared" si="3"/>
        <v>0</v>
      </c>
      <c r="F50" s="39" t="str">
        <f t="shared" si="5"/>
        <v>ei käynyt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40"/>
      <c r="AN50" s="40"/>
      <c r="AO50" s="40"/>
      <c r="AP50" s="40"/>
      <c r="AQ50" s="40"/>
    </row>
    <row r="51" spans="1:43" ht="12.75">
      <c r="A51" s="36"/>
      <c r="B51" s="36" t="s">
        <v>47</v>
      </c>
      <c r="C51" s="42">
        <f>SUM(C2:C50)</f>
        <v>1261.52</v>
      </c>
      <c r="D51" s="43">
        <f>SUM(D2:D50)</f>
        <v>197</v>
      </c>
      <c r="E51" s="43">
        <f>SUM(E2:E50)</f>
        <v>376</v>
      </c>
      <c r="F51" s="42">
        <f>AVERAGE(F2:F50)</f>
        <v>3.220719030540226</v>
      </c>
      <c r="G51" s="42">
        <f aca="true" t="shared" si="6" ref="G51:T51">SUM(G2:G50)</f>
        <v>49.82</v>
      </c>
      <c r="H51" s="42">
        <f t="shared" si="6"/>
        <v>39.199999999999996</v>
      </c>
      <c r="I51" s="42">
        <f t="shared" si="6"/>
        <v>39.2</v>
      </c>
      <c r="J51" s="42">
        <f t="shared" si="6"/>
        <v>49.8</v>
      </c>
      <c r="K51" s="42">
        <f t="shared" si="6"/>
        <v>61.2</v>
      </c>
      <c r="L51" s="42">
        <f t="shared" si="6"/>
        <v>49.800000000000004</v>
      </c>
      <c r="M51" s="42">
        <f t="shared" si="6"/>
        <v>29.6</v>
      </c>
      <c r="N51" s="42">
        <f t="shared" si="6"/>
        <v>26.060000000000002</v>
      </c>
      <c r="O51" s="42">
        <f t="shared" si="6"/>
        <v>37.2</v>
      </c>
      <c r="P51" s="42">
        <f t="shared" si="6"/>
        <v>49.79999999999999</v>
      </c>
      <c r="Q51" s="42">
        <f t="shared" si="6"/>
        <v>0</v>
      </c>
      <c r="R51" s="42">
        <f t="shared" si="6"/>
        <v>21.199999999999996</v>
      </c>
      <c r="S51" s="42">
        <f t="shared" si="6"/>
        <v>49.8</v>
      </c>
      <c r="T51" s="42">
        <f t="shared" si="6"/>
        <v>49.800000000000004</v>
      </c>
      <c r="U51" s="42">
        <f>SUM(U2:U50)</f>
        <v>63.79999999999999</v>
      </c>
      <c r="V51" s="42">
        <f aca="true" t="shared" si="7" ref="V51:AL51">SUM(V2:V50)</f>
        <v>39.2</v>
      </c>
      <c r="W51" s="42">
        <f t="shared" si="7"/>
        <v>61.199999999999996</v>
      </c>
      <c r="X51" s="42">
        <f t="shared" si="7"/>
        <v>61.199999999999996</v>
      </c>
      <c r="Y51" s="42">
        <f t="shared" si="7"/>
        <v>29.599999999999994</v>
      </c>
      <c r="Z51" s="42">
        <f t="shared" si="7"/>
        <v>26.060000000000002</v>
      </c>
      <c r="AA51" s="42">
        <f t="shared" si="7"/>
        <v>29.6</v>
      </c>
      <c r="AB51" s="42">
        <f t="shared" si="7"/>
        <v>39.2</v>
      </c>
      <c r="AC51" s="42">
        <f t="shared" si="7"/>
        <v>39.199999999999996</v>
      </c>
      <c r="AD51" s="42">
        <f t="shared" si="7"/>
        <v>29.599999999999998</v>
      </c>
      <c r="AE51" s="42">
        <f t="shared" si="7"/>
        <v>49.79999999999999</v>
      </c>
      <c r="AF51" s="42">
        <f t="shared" si="7"/>
        <v>39.2</v>
      </c>
      <c r="AG51" s="42">
        <f t="shared" si="7"/>
        <v>39.2</v>
      </c>
      <c r="AH51" s="42">
        <f t="shared" si="7"/>
        <v>39.199999999999996</v>
      </c>
      <c r="AI51" s="42">
        <f t="shared" si="7"/>
        <v>25.990000000000002</v>
      </c>
      <c r="AJ51" s="42">
        <f t="shared" si="7"/>
        <v>21.2</v>
      </c>
      <c r="AK51" s="42">
        <f t="shared" si="7"/>
        <v>49.8</v>
      </c>
      <c r="AL51" s="42">
        <f t="shared" si="7"/>
        <v>25.99</v>
      </c>
      <c r="AM51" s="50"/>
      <c r="AN51" s="50"/>
      <c r="AO51" s="50"/>
      <c r="AP51" s="50"/>
      <c r="AQ51" s="5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9.57421875" style="0" bestFit="1" customWidth="1"/>
    <col min="4" max="4" width="7.8515625" style="0" bestFit="1" customWidth="1"/>
    <col min="6" max="6" width="5.00390625" style="0" bestFit="1" customWidth="1"/>
    <col min="7" max="7" width="6.421875" style="0" customWidth="1"/>
    <col min="8" max="8" width="7.00390625" style="210" bestFit="1" customWidth="1"/>
    <col min="9" max="12" width="7.8515625" style="0" bestFit="1" customWidth="1"/>
    <col min="13" max="15" width="8.7109375" style="0" bestFit="1" customWidth="1"/>
    <col min="16" max="16" width="7.8515625" style="0" bestFit="1" customWidth="1"/>
    <col min="17" max="17" width="7.8515625" style="226" bestFit="1" customWidth="1"/>
    <col min="18" max="20" width="8.7109375" style="0" bestFit="1" customWidth="1"/>
    <col min="21" max="21" width="7.8515625" style="0" bestFit="1" customWidth="1"/>
    <col min="22" max="23" width="8.7109375" style="0" bestFit="1" customWidth="1"/>
    <col min="24" max="28" width="0.9921875" style="0" customWidth="1"/>
    <col min="29" max="30" width="7.00390625" style="0" bestFit="1" customWidth="1"/>
    <col min="31" max="32" width="7.8515625" style="0" bestFit="1" customWidth="1"/>
    <col min="33" max="34" width="7.00390625" style="0" bestFit="1" customWidth="1"/>
    <col min="35" max="37" width="7.8515625" style="0" bestFit="1" customWidth="1"/>
    <col min="38" max="38" width="7.00390625" style="0" bestFit="1" customWidth="1"/>
    <col min="39" max="40" width="7.8515625" style="0" bestFit="1" customWidth="1"/>
    <col min="41" max="41" width="7.8515625" style="188" bestFit="1" customWidth="1"/>
  </cols>
  <sheetData>
    <row r="1" spans="1:41" ht="12.75">
      <c r="A1" s="3" t="s">
        <v>102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32">
        <v>44811</v>
      </c>
      <c r="I1" s="119">
        <v>44818</v>
      </c>
      <c r="J1" s="119">
        <v>44825</v>
      </c>
      <c r="K1" s="119">
        <v>44832</v>
      </c>
      <c r="L1" s="220">
        <v>44839</v>
      </c>
      <c r="M1" s="77">
        <v>44846</v>
      </c>
      <c r="N1" s="25">
        <v>44853</v>
      </c>
      <c r="O1" s="77">
        <v>44860</v>
      </c>
      <c r="P1" s="102">
        <v>44867</v>
      </c>
      <c r="Q1" s="222">
        <v>44874</v>
      </c>
      <c r="R1" s="220">
        <v>44881</v>
      </c>
      <c r="S1" s="77">
        <v>44888</v>
      </c>
      <c r="T1" s="25">
        <v>44895</v>
      </c>
      <c r="U1" s="77">
        <v>44902</v>
      </c>
      <c r="V1" s="25">
        <v>44909</v>
      </c>
      <c r="W1" s="77">
        <v>44916</v>
      </c>
      <c r="X1" s="25">
        <v>44923</v>
      </c>
      <c r="Y1" s="77">
        <v>44930</v>
      </c>
      <c r="Z1" s="25">
        <v>44937</v>
      </c>
      <c r="AA1" s="77">
        <v>44944</v>
      </c>
      <c r="AB1" s="25">
        <v>44951</v>
      </c>
      <c r="AC1" s="77">
        <v>44958</v>
      </c>
      <c r="AD1" s="25">
        <v>44965</v>
      </c>
      <c r="AE1" s="77">
        <v>44972</v>
      </c>
      <c r="AF1" s="77">
        <v>44979</v>
      </c>
      <c r="AG1" s="77">
        <v>44986</v>
      </c>
      <c r="AH1" s="25">
        <v>44993</v>
      </c>
      <c r="AI1" s="77">
        <v>45000</v>
      </c>
      <c r="AJ1" s="25">
        <v>45007</v>
      </c>
      <c r="AK1" s="77">
        <v>45014</v>
      </c>
      <c r="AL1" s="25">
        <v>45021</v>
      </c>
      <c r="AM1" s="77">
        <v>45028</v>
      </c>
      <c r="AN1" s="102">
        <v>45035</v>
      </c>
      <c r="AO1" s="119">
        <v>45042</v>
      </c>
    </row>
    <row r="2" spans="1:41" ht="12.75">
      <c r="A2" s="189" t="s">
        <v>6</v>
      </c>
      <c r="B2" s="133">
        <f aca="true" t="shared" si="0" ref="B2:B12">SUM(H2:AO2)</f>
        <v>104.15000000000002</v>
      </c>
      <c r="C2" s="134">
        <f aca="true" t="shared" si="1" ref="C2:C12">E2</f>
        <v>18</v>
      </c>
      <c r="D2" s="4">
        <v>40</v>
      </c>
      <c r="E2" s="4">
        <v>18</v>
      </c>
      <c r="F2" s="4">
        <f aca="true" t="shared" si="2" ref="F2:F11">COUNT(H2:AO2)</f>
        <v>29</v>
      </c>
      <c r="G2" s="135">
        <f aca="true" t="shared" si="3" ref="G2:G12">IF(ISNUMBER(AVERAGE(H2:AO2)),AVERAGE(H2:AO2),"ei käynyt")</f>
        <v>3.5913793103448284</v>
      </c>
      <c r="H2" s="233">
        <v>6.05</v>
      </c>
      <c r="I2" s="140">
        <v>4</v>
      </c>
      <c r="J2" s="60">
        <v>2.75</v>
      </c>
      <c r="K2" s="57">
        <v>1.7</v>
      </c>
      <c r="L2" s="57">
        <v>5</v>
      </c>
      <c r="M2" s="57">
        <v>5</v>
      </c>
      <c r="N2" s="140">
        <v>4.95</v>
      </c>
      <c r="O2" s="137">
        <v>1.7</v>
      </c>
      <c r="P2" s="149">
        <v>4.95</v>
      </c>
      <c r="Q2" s="140">
        <v>4</v>
      </c>
      <c r="R2" s="144">
        <v>3.79</v>
      </c>
      <c r="S2" s="137">
        <v>1.7</v>
      </c>
      <c r="T2" s="57">
        <v>2.9</v>
      </c>
      <c r="U2" s="57">
        <v>5</v>
      </c>
      <c r="V2" s="211">
        <v>4.83</v>
      </c>
      <c r="W2" s="57">
        <v>5</v>
      </c>
      <c r="X2" s="137"/>
      <c r="Y2" s="137"/>
      <c r="Z2" s="140"/>
      <c r="AA2" s="137"/>
      <c r="AB2" s="140"/>
      <c r="AC2" s="57">
        <v>5</v>
      </c>
      <c r="AD2" s="140">
        <v>4</v>
      </c>
      <c r="AE2" s="57">
        <v>5</v>
      </c>
      <c r="AF2" s="137">
        <v>1.7</v>
      </c>
      <c r="AG2" s="140">
        <v>2.22</v>
      </c>
      <c r="AH2" s="57">
        <v>1.7</v>
      </c>
      <c r="AI2" s="57">
        <v>2.9</v>
      </c>
      <c r="AJ2" s="57">
        <v>2.07</v>
      </c>
      <c r="AK2" s="140">
        <v>4.95</v>
      </c>
      <c r="AL2" s="140">
        <v>3.79</v>
      </c>
      <c r="AM2" s="137">
        <v>1.7</v>
      </c>
      <c r="AN2" s="137">
        <v>2.9</v>
      </c>
      <c r="AO2" s="57">
        <v>2.9</v>
      </c>
    </row>
    <row r="3" spans="1:41" ht="12.75">
      <c r="A3" s="189" t="s">
        <v>110</v>
      </c>
      <c r="B3" s="133">
        <f t="shared" si="0"/>
        <v>71.89000000000001</v>
      </c>
      <c r="C3" s="134">
        <f t="shared" si="1"/>
        <v>19</v>
      </c>
      <c r="D3" s="4">
        <v>13</v>
      </c>
      <c r="E3" s="4">
        <v>19</v>
      </c>
      <c r="F3" s="4">
        <f t="shared" si="2"/>
        <v>28</v>
      </c>
      <c r="G3" s="135">
        <f t="shared" si="3"/>
        <v>2.5675000000000003</v>
      </c>
      <c r="H3" s="253">
        <v>1</v>
      </c>
      <c r="I3" s="140">
        <v>1</v>
      </c>
      <c r="J3" s="60">
        <v>3.86</v>
      </c>
      <c r="K3" s="140">
        <v>1</v>
      </c>
      <c r="L3" s="140">
        <v>1</v>
      </c>
      <c r="M3" s="57">
        <v>1.7</v>
      </c>
      <c r="N3" s="140">
        <v>1.31</v>
      </c>
      <c r="O3" s="140">
        <v>3.79</v>
      </c>
      <c r="P3" s="140">
        <v>1.31</v>
      </c>
      <c r="Q3" s="57">
        <v>2.07</v>
      </c>
      <c r="R3" s="137">
        <v>1.7</v>
      </c>
      <c r="S3" s="140">
        <v>4.37</v>
      </c>
      <c r="T3" s="57">
        <v>5</v>
      </c>
      <c r="U3" s="140"/>
      <c r="V3" s="211">
        <v>3.08</v>
      </c>
      <c r="W3" s="57">
        <v>2.9</v>
      </c>
      <c r="X3" s="137"/>
      <c r="Y3" s="137"/>
      <c r="Z3" s="137"/>
      <c r="AA3" s="137"/>
      <c r="AB3" s="140"/>
      <c r="AC3" s="234">
        <v>1.7</v>
      </c>
      <c r="AD3" s="140">
        <v>4</v>
      </c>
      <c r="AE3" s="57">
        <v>1.7</v>
      </c>
      <c r="AF3" s="140">
        <v>4.95</v>
      </c>
      <c r="AG3" s="137">
        <v>1</v>
      </c>
      <c r="AH3" s="57">
        <v>5</v>
      </c>
      <c r="AI3" s="57">
        <v>1</v>
      </c>
      <c r="AJ3" s="140">
        <v>4</v>
      </c>
      <c r="AK3" s="140">
        <v>3.79</v>
      </c>
      <c r="AL3" s="149">
        <v>1.31</v>
      </c>
      <c r="AM3" s="140">
        <v>4.95</v>
      </c>
      <c r="AN3" s="137">
        <v>1.7</v>
      </c>
      <c r="AO3" s="57">
        <v>1.7</v>
      </c>
    </row>
    <row r="4" spans="1:41" ht="12.75">
      <c r="A4" s="76" t="s">
        <v>91</v>
      </c>
      <c r="B4" s="133">
        <f t="shared" si="0"/>
        <v>71.04</v>
      </c>
      <c r="C4" s="134">
        <f t="shared" si="1"/>
        <v>12</v>
      </c>
      <c r="D4" s="4">
        <v>7</v>
      </c>
      <c r="E4" s="4">
        <v>12</v>
      </c>
      <c r="F4" s="4">
        <f t="shared" si="2"/>
        <v>29</v>
      </c>
      <c r="G4" s="135">
        <f t="shared" si="3"/>
        <v>2.4496551724137934</v>
      </c>
      <c r="H4" s="254">
        <v>3.86</v>
      </c>
      <c r="I4" s="21">
        <v>2.07</v>
      </c>
      <c r="J4" s="144">
        <v>1</v>
      </c>
      <c r="K4" s="57">
        <v>5</v>
      </c>
      <c r="L4" s="234">
        <v>2.9</v>
      </c>
      <c r="M4" s="57">
        <v>2.9</v>
      </c>
      <c r="N4" s="140">
        <v>2.22</v>
      </c>
      <c r="O4" s="149">
        <v>2.22</v>
      </c>
      <c r="P4" s="144">
        <v>2.22</v>
      </c>
      <c r="Q4" s="57">
        <v>1</v>
      </c>
      <c r="R4" s="150">
        <v>2.9</v>
      </c>
      <c r="S4" s="140">
        <v>1</v>
      </c>
      <c r="T4" s="57">
        <v>1.7</v>
      </c>
      <c r="U4" s="234">
        <v>2.9</v>
      </c>
      <c r="V4" s="252">
        <v>1</v>
      </c>
      <c r="W4" s="57">
        <v>1.7</v>
      </c>
      <c r="X4" s="137"/>
      <c r="Y4" s="140"/>
      <c r="Z4" s="140"/>
      <c r="AA4" s="140"/>
      <c r="AB4" s="137"/>
      <c r="AC4" s="57">
        <v>2.9</v>
      </c>
      <c r="AD4" s="57">
        <v>2.07</v>
      </c>
      <c r="AE4" s="57">
        <v>2.9</v>
      </c>
      <c r="AF4" s="140">
        <v>3.79</v>
      </c>
      <c r="AG4" s="137">
        <v>1.7</v>
      </c>
      <c r="AH4" s="140">
        <v>1</v>
      </c>
      <c r="AI4" s="57">
        <v>1.7</v>
      </c>
      <c r="AJ4" s="140">
        <v>4</v>
      </c>
      <c r="AK4" s="137">
        <v>1.7</v>
      </c>
      <c r="AL4" s="137">
        <v>2.9</v>
      </c>
      <c r="AM4" s="140">
        <v>3.79</v>
      </c>
      <c r="AN4" s="144">
        <v>1</v>
      </c>
      <c r="AO4" s="57">
        <v>5</v>
      </c>
    </row>
    <row r="5" spans="1:41" ht="12.75">
      <c r="A5" s="76" t="s">
        <v>100</v>
      </c>
      <c r="B5" s="133">
        <f t="shared" si="0"/>
        <v>64.5</v>
      </c>
      <c r="C5" s="134">
        <f t="shared" si="1"/>
        <v>14</v>
      </c>
      <c r="D5" s="4">
        <v>16</v>
      </c>
      <c r="E5" s="4">
        <v>14</v>
      </c>
      <c r="F5" s="4">
        <f t="shared" si="2"/>
        <v>28</v>
      </c>
      <c r="G5" s="135">
        <f t="shared" si="3"/>
        <v>2.3035714285714284</v>
      </c>
      <c r="H5" s="233">
        <v>2.46</v>
      </c>
      <c r="I5" s="140">
        <v>1</v>
      </c>
      <c r="J5" s="60">
        <v>1.4</v>
      </c>
      <c r="K5" s="57">
        <v>2.9</v>
      </c>
      <c r="L5" s="57">
        <v>1.7</v>
      </c>
      <c r="M5" s="137">
        <v>1</v>
      </c>
      <c r="N5" s="140">
        <v>3.79</v>
      </c>
      <c r="O5" s="140">
        <v>4.95</v>
      </c>
      <c r="P5" s="140">
        <v>1</v>
      </c>
      <c r="Q5" s="140">
        <v>4</v>
      </c>
      <c r="R5" s="144">
        <v>4.95</v>
      </c>
      <c r="S5" s="140">
        <v>2.22</v>
      </c>
      <c r="T5" s="137">
        <v>1</v>
      </c>
      <c r="U5" s="140">
        <v>1</v>
      </c>
      <c r="V5" s="211">
        <v>1.96</v>
      </c>
      <c r="W5" s="234">
        <v>1</v>
      </c>
      <c r="X5" s="137"/>
      <c r="Y5" s="140"/>
      <c r="Z5" s="137"/>
      <c r="AA5" s="140"/>
      <c r="AB5" s="137"/>
      <c r="AC5" s="57">
        <v>1</v>
      </c>
      <c r="AD5" s="137">
        <v>1</v>
      </c>
      <c r="AE5" s="140">
        <v>1</v>
      </c>
      <c r="AF5" s="137">
        <v>1.16</v>
      </c>
      <c r="AG5" s="140">
        <v>1.31</v>
      </c>
      <c r="AH5" s="57">
        <v>2.9</v>
      </c>
      <c r="AI5" s="57">
        <v>5</v>
      </c>
      <c r="AJ5" s="137">
        <v>1</v>
      </c>
      <c r="AK5" s="140"/>
      <c r="AL5" s="140">
        <v>4.95</v>
      </c>
      <c r="AM5" s="137">
        <v>2.9</v>
      </c>
      <c r="AN5" s="140">
        <v>4.95</v>
      </c>
      <c r="AO5" s="137">
        <v>1</v>
      </c>
    </row>
    <row r="6" spans="1:41" ht="12.75">
      <c r="A6" s="76" t="s">
        <v>9</v>
      </c>
      <c r="B6" s="133">
        <f t="shared" si="0"/>
        <v>61.569999999999986</v>
      </c>
      <c r="C6" s="134">
        <f t="shared" si="1"/>
        <v>8</v>
      </c>
      <c r="D6" s="4">
        <v>6</v>
      </c>
      <c r="E6" s="4">
        <v>8</v>
      </c>
      <c r="F6" s="4">
        <f t="shared" si="2"/>
        <v>26</v>
      </c>
      <c r="G6" s="135">
        <f t="shared" si="3"/>
        <v>2.3680769230769227</v>
      </c>
      <c r="H6" s="233">
        <v>1.96</v>
      </c>
      <c r="I6" s="21">
        <v>2.07</v>
      </c>
      <c r="J6" s="144"/>
      <c r="K6" s="57">
        <v>5</v>
      </c>
      <c r="L6" s="57">
        <v>2.9</v>
      </c>
      <c r="M6" s="57">
        <v>2.9</v>
      </c>
      <c r="N6" s="137">
        <v>2.9</v>
      </c>
      <c r="O6" s="137"/>
      <c r="P6" s="139">
        <v>2.9</v>
      </c>
      <c r="Q6" s="57">
        <v>1</v>
      </c>
      <c r="R6" s="140">
        <v>1</v>
      </c>
      <c r="S6" s="140">
        <v>1.31</v>
      </c>
      <c r="T6" s="57">
        <v>1.7</v>
      </c>
      <c r="U6" s="57">
        <v>2.9</v>
      </c>
      <c r="V6" s="214">
        <v>1.25</v>
      </c>
      <c r="W6" s="234">
        <v>1.7</v>
      </c>
      <c r="X6" s="137"/>
      <c r="Y6" s="140"/>
      <c r="Z6" s="140"/>
      <c r="AA6" s="140"/>
      <c r="AB6" s="140"/>
      <c r="AC6" s="57">
        <v>2.9</v>
      </c>
      <c r="AD6" s="57">
        <v>2.07</v>
      </c>
      <c r="AE6" s="57">
        <v>2.9</v>
      </c>
      <c r="AF6" s="140">
        <v>2.22</v>
      </c>
      <c r="AG6" s="137">
        <v>2.9</v>
      </c>
      <c r="AH6" s="137">
        <v>1</v>
      </c>
      <c r="AI6" s="57">
        <v>1.7</v>
      </c>
      <c r="AJ6" s="21"/>
      <c r="AK6" s="137">
        <v>1.16</v>
      </c>
      <c r="AL6" s="140">
        <v>2.22</v>
      </c>
      <c r="AM6" s="140">
        <v>2.22</v>
      </c>
      <c r="AN6" s="149">
        <v>3.79</v>
      </c>
      <c r="AO6" s="57">
        <v>5</v>
      </c>
    </row>
    <row r="7" spans="1:41" ht="12.75">
      <c r="A7" s="76" t="s">
        <v>103</v>
      </c>
      <c r="B7" s="133">
        <f t="shared" si="0"/>
        <v>59.28</v>
      </c>
      <c r="C7" s="134">
        <f t="shared" si="1"/>
        <v>5</v>
      </c>
      <c r="D7" s="4">
        <v>11</v>
      </c>
      <c r="E7" s="4">
        <v>5</v>
      </c>
      <c r="F7" s="4">
        <f t="shared" si="2"/>
        <v>25</v>
      </c>
      <c r="G7" s="135">
        <f t="shared" si="3"/>
        <v>2.3712</v>
      </c>
      <c r="H7" s="233">
        <v>4.83</v>
      </c>
      <c r="I7" s="140"/>
      <c r="J7" s="144"/>
      <c r="K7" s="57">
        <v>2.9</v>
      </c>
      <c r="L7" s="57">
        <v>1.7</v>
      </c>
      <c r="M7" s="140">
        <v>1</v>
      </c>
      <c r="N7" s="140">
        <v>1</v>
      </c>
      <c r="O7" s="140">
        <v>1</v>
      </c>
      <c r="P7" s="140">
        <v>3.79</v>
      </c>
      <c r="Q7" s="57">
        <v>2.07</v>
      </c>
      <c r="R7" s="140">
        <v>1.31</v>
      </c>
      <c r="S7" s="150">
        <v>2.9</v>
      </c>
      <c r="T7" s="57">
        <v>5</v>
      </c>
      <c r="U7" s="234">
        <v>1.7</v>
      </c>
      <c r="V7" s="211">
        <v>3.86</v>
      </c>
      <c r="W7" s="57">
        <v>2.9</v>
      </c>
      <c r="X7" s="137"/>
      <c r="Y7" s="140"/>
      <c r="Z7" s="137"/>
      <c r="AA7" s="140"/>
      <c r="AB7" s="137"/>
      <c r="AC7" s="234">
        <v>1.7</v>
      </c>
      <c r="AD7" s="137"/>
      <c r="AE7" s="57">
        <v>1.7</v>
      </c>
      <c r="AF7" s="137">
        <v>2.9</v>
      </c>
      <c r="AG7" s="140">
        <v>3.79</v>
      </c>
      <c r="AH7" s="57">
        <v>5</v>
      </c>
      <c r="AI7" s="137">
        <v>1</v>
      </c>
      <c r="AJ7" s="187"/>
      <c r="AK7" s="140">
        <v>2.22</v>
      </c>
      <c r="AL7" s="140">
        <v>1</v>
      </c>
      <c r="AM7" s="140">
        <v>1</v>
      </c>
      <c r="AN7" s="140">
        <v>1.31</v>
      </c>
      <c r="AO7" s="57">
        <v>1.7</v>
      </c>
    </row>
    <row r="8" spans="1:41" ht="12.75">
      <c r="A8" s="189" t="s">
        <v>112</v>
      </c>
      <c r="B8" s="133">
        <f t="shared" si="0"/>
        <v>51.300000000000004</v>
      </c>
      <c r="C8" s="134">
        <f t="shared" si="1"/>
        <v>14</v>
      </c>
      <c r="D8" s="4">
        <v>11</v>
      </c>
      <c r="E8" s="4">
        <v>14</v>
      </c>
      <c r="F8" s="4">
        <f t="shared" si="2"/>
        <v>16</v>
      </c>
      <c r="G8" s="135">
        <f t="shared" si="3"/>
        <v>3.2062500000000003</v>
      </c>
      <c r="H8" s="233">
        <v>1.57</v>
      </c>
      <c r="I8" s="140"/>
      <c r="J8" s="144"/>
      <c r="K8" s="57">
        <v>1.7</v>
      </c>
      <c r="L8" s="251">
        <v>5</v>
      </c>
      <c r="M8" s="137"/>
      <c r="N8" s="137"/>
      <c r="O8" s="137">
        <v>2.9</v>
      </c>
      <c r="P8" s="137">
        <v>1.7</v>
      </c>
      <c r="Q8" s="223"/>
      <c r="R8" s="221"/>
      <c r="S8" s="190"/>
      <c r="T8" s="190"/>
      <c r="U8" s="57">
        <v>5</v>
      </c>
      <c r="V8" s="211">
        <v>6.05</v>
      </c>
      <c r="W8" s="137"/>
      <c r="X8" s="190"/>
      <c r="Y8" s="137"/>
      <c r="Z8" s="137"/>
      <c r="AA8" s="137"/>
      <c r="AB8" s="137"/>
      <c r="AC8" s="57">
        <v>5</v>
      </c>
      <c r="AD8" s="137"/>
      <c r="AE8" s="57">
        <v>5</v>
      </c>
      <c r="AF8" s="137"/>
      <c r="AG8" s="140">
        <v>4.95</v>
      </c>
      <c r="AH8" s="57">
        <v>1.7</v>
      </c>
      <c r="AI8" s="57">
        <v>2.9</v>
      </c>
      <c r="AJ8" s="57">
        <v>2.07</v>
      </c>
      <c r="AK8" s="137">
        <v>1.16</v>
      </c>
      <c r="AL8" s="137">
        <v>1.7</v>
      </c>
      <c r="AM8" s="137"/>
      <c r="AN8" s="149"/>
      <c r="AO8" s="57">
        <v>2.9</v>
      </c>
    </row>
    <row r="9" spans="1:41" ht="12.75">
      <c r="A9" s="76" t="s">
        <v>108</v>
      </c>
      <c r="B9" s="133">
        <f t="shared" si="0"/>
        <v>41.699999999999996</v>
      </c>
      <c r="C9" s="134">
        <f t="shared" si="1"/>
        <v>4</v>
      </c>
      <c r="D9" s="4">
        <v>4</v>
      </c>
      <c r="E9" s="4">
        <v>4</v>
      </c>
      <c r="F9" s="4">
        <f t="shared" si="2"/>
        <v>23</v>
      </c>
      <c r="G9" s="135">
        <f t="shared" si="3"/>
        <v>1.8130434782608693</v>
      </c>
      <c r="H9" s="226">
        <v>3.08</v>
      </c>
      <c r="I9" s="140">
        <v>4</v>
      </c>
      <c r="J9" s="60">
        <v>1.96</v>
      </c>
      <c r="K9" s="140">
        <v>1</v>
      </c>
      <c r="L9" s="140">
        <v>1</v>
      </c>
      <c r="M9" s="57">
        <v>1.7</v>
      </c>
      <c r="N9" s="137">
        <v>1.7</v>
      </c>
      <c r="O9" s="140">
        <v>1.31</v>
      </c>
      <c r="P9" s="137"/>
      <c r="Q9" s="212"/>
      <c r="R9" s="167"/>
      <c r="S9" s="137"/>
      <c r="T9" s="137">
        <v>1</v>
      </c>
      <c r="U9" s="137">
        <v>1</v>
      </c>
      <c r="V9" s="211">
        <v>2.46</v>
      </c>
      <c r="W9" s="137">
        <v>1</v>
      </c>
      <c r="X9" s="137"/>
      <c r="Y9" s="137"/>
      <c r="Z9" s="137"/>
      <c r="AA9" s="137"/>
      <c r="AB9" s="137"/>
      <c r="AC9" s="137">
        <v>1</v>
      </c>
      <c r="AD9" s="137">
        <v>1</v>
      </c>
      <c r="AE9" s="137">
        <v>1</v>
      </c>
      <c r="AF9" s="137">
        <v>1.16</v>
      </c>
      <c r="AG9" s="137"/>
      <c r="AH9" s="57">
        <v>2.9</v>
      </c>
      <c r="AI9" s="57">
        <v>5</v>
      </c>
      <c r="AJ9" s="137">
        <v>1</v>
      </c>
      <c r="AK9" s="137">
        <v>2.9</v>
      </c>
      <c r="AL9" s="137"/>
      <c r="AM9" s="149">
        <v>1.31</v>
      </c>
      <c r="AN9" s="140">
        <v>2.22</v>
      </c>
      <c r="AO9" s="137">
        <v>1</v>
      </c>
    </row>
    <row r="10" spans="1:41" ht="12.75">
      <c r="A10" s="76" t="s">
        <v>49</v>
      </c>
      <c r="B10" s="133">
        <f t="shared" si="0"/>
        <v>22.76</v>
      </c>
      <c r="C10" s="134">
        <f t="shared" si="1"/>
        <v>0</v>
      </c>
      <c r="D10" s="4">
        <v>10</v>
      </c>
      <c r="E10" s="4"/>
      <c r="F10" s="4">
        <f t="shared" si="2"/>
        <v>7</v>
      </c>
      <c r="G10" s="135">
        <f t="shared" si="3"/>
        <v>3.251428571428572</v>
      </c>
      <c r="H10" s="214"/>
      <c r="I10" s="152"/>
      <c r="J10" s="181"/>
      <c r="K10" s="137"/>
      <c r="L10" s="167"/>
      <c r="M10" s="57">
        <v>5</v>
      </c>
      <c r="N10" s="137"/>
      <c r="O10" s="140"/>
      <c r="P10" s="144"/>
      <c r="Q10" s="214"/>
      <c r="R10" s="140">
        <v>2.22</v>
      </c>
      <c r="S10" s="140">
        <v>4.37</v>
      </c>
      <c r="T10" s="57">
        <v>2.9</v>
      </c>
      <c r="U10" s="57">
        <v>1.7</v>
      </c>
      <c r="V10" s="211">
        <v>1.57</v>
      </c>
      <c r="W10" s="57">
        <v>5</v>
      </c>
      <c r="X10" s="137"/>
      <c r="Y10" s="140"/>
      <c r="Z10" s="137"/>
      <c r="AA10" s="140"/>
      <c r="AB10" s="137"/>
      <c r="AC10" s="140"/>
      <c r="AD10" s="140"/>
      <c r="AE10" s="140"/>
      <c r="AF10" s="140"/>
      <c r="AG10" s="140"/>
      <c r="AH10" s="140"/>
      <c r="AI10" s="137"/>
      <c r="AJ10" s="140"/>
      <c r="AK10" s="140"/>
      <c r="AL10" s="137"/>
      <c r="AM10" s="57"/>
      <c r="AN10" s="139"/>
      <c r="AO10" s="137"/>
    </row>
    <row r="11" spans="1:41" ht="12.75">
      <c r="A11" s="76" t="s">
        <v>104</v>
      </c>
      <c r="B11" s="133">
        <f t="shared" si="0"/>
        <v>1.25</v>
      </c>
      <c r="C11" s="134">
        <f t="shared" si="1"/>
        <v>0</v>
      </c>
      <c r="D11" s="4"/>
      <c r="E11" s="4"/>
      <c r="F11" s="4">
        <f t="shared" si="2"/>
        <v>1</v>
      </c>
      <c r="G11" s="135">
        <f t="shared" si="3"/>
        <v>1.25</v>
      </c>
      <c r="H11" s="214">
        <v>1.25</v>
      </c>
      <c r="I11" s="186"/>
      <c r="J11" s="140"/>
      <c r="K11" s="152"/>
      <c r="L11" s="147"/>
      <c r="M11" s="140"/>
      <c r="N11" s="230"/>
      <c r="O11" s="140"/>
      <c r="P11" s="144"/>
      <c r="Q11" s="212"/>
      <c r="R11" s="167"/>
      <c r="S11" s="140"/>
      <c r="T11" s="140"/>
      <c r="U11" s="140"/>
      <c r="V11" s="137"/>
      <c r="W11" s="57"/>
      <c r="X11" s="137"/>
      <c r="Y11" s="137"/>
      <c r="Z11" s="137"/>
      <c r="AA11" s="140"/>
      <c r="AB11" s="140"/>
      <c r="AC11" s="137"/>
      <c r="AD11" s="137"/>
      <c r="AE11" s="137"/>
      <c r="AF11" s="57"/>
      <c r="AG11" s="57"/>
      <c r="AH11" s="137"/>
      <c r="AI11" s="137"/>
      <c r="AJ11" s="137"/>
      <c r="AK11" s="140"/>
      <c r="AL11" s="57"/>
      <c r="AM11" s="137"/>
      <c r="AN11" s="139"/>
      <c r="AO11" s="137"/>
    </row>
    <row r="12" spans="1:41" ht="12.75" hidden="1">
      <c r="A12" s="76" t="s">
        <v>113</v>
      </c>
      <c r="B12" s="133">
        <f t="shared" si="0"/>
        <v>0</v>
      </c>
      <c r="C12" s="134">
        <f t="shared" si="1"/>
        <v>0</v>
      </c>
      <c r="D12" s="4"/>
      <c r="E12" s="4"/>
      <c r="F12" s="4">
        <f aca="true" t="shared" si="4" ref="F12:F49">COUNT(H12:AO12)</f>
        <v>0</v>
      </c>
      <c r="G12" s="135" t="str">
        <f t="shared" si="3"/>
        <v>ei käynyt</v>
      </c>
      <c r="H12" s="228"/>
      <c r="I12" s="133"/>
      <c r="J12" s="133"/>
      <c r="K12" s="133"/>
      <c r="L12" s="138"/>
      <c r="M12" s="137"/>
      <c r="N12" s="137"/>
      <c r="O12" s="137"/>
      <c r="P12" s="139"/>
      <c r="Q12" s="223"/>
      <c r="R12" s="221"/>
      <c r="S12" s="190"/>
      <c r="T12" s="190"/>
      <c r="U12" s="190"/>
      <c r="V12" s="190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9"/>
      <c r="AO12" s="137"/>
    </row>
    <row r="13" spans="1:41" ht="12.75" hidden="1">
      <c r="A13" s="76" t="s">
        <v>20</v>
      </c>
      <c r="B13" s="133">
        <f aca="true" t="shared" si="5" ref="B13:B49">SUM(H13:AO13)</f>
        <v>0</v>
      </c>
      <c r="C13" s="134">
        <f aca="true" t="shared" si="6" ref="C13:C49">E13+D13</f>
        <v>0</v>
      </c>
      <c r="D13" s="4"/>
      <c r="E13" s="4"/>
      <c r="F13" s="4">
        <f t="shared" si="4"/>
        <v>0</v>
      </c>
      <c r="G13" s="135" t="str">
        <f aca="true" t="shared" si="7" ref="G13:G49">IF(ISNUMBER(AVERAGE(H13:AO13)),AVERAGE(H13:AO13),"ei käynyt")</f>
        <v>ei käynyt</v>
      </c>
      <c r="H13" s="215"/>
      <c r="I13" s="133"/>
      <c r="J13" s="133"/>
      <c r="K13" s="133"/>
      <c r="L13" s="138"/>
      <c r="M13" s="137"/>
      <c r="N13" s="137"/>
      <c r="O13" s="137"/>
      <c r="P13" s="139"/>
      <c r="Q13" s="213"/>
      <c r="R13" s="221"/>
      <c r="S13" s="190"/>
      <c r="T13" s="190"/>
      <c r="U13" s="190"/>
      <c r="V13" s="190"/>
      <c r="W13" s="190"/>
      <c r="X13" s="190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9"/>
      <c r="AO13" s="137"/>
    </row>
    <row r="14" spans="1:41" ht="12.75" hidden="1">
      <c r="A14" s="76" t="s">
        <v>8</v>
      </c>
      <c r="B14" s="133">
        <f t="shared" si="5"/>
        <v>0</v>
      </c>
      <c r="C14" s="134">
        <f t="shared" si="6"/>
        <v>0</v>
      </c>
      <c r="D14" s="4"/>
      <c r="E14" s="4"/>
      <c r="F14" s="4">
        <f t="shared" si="4"/>
        <v>0</v>
      </c>
      <c r="G14" s="135" t="str">
        <f t="shared" si="7"/>
        <v>ei käynyt</v>
      </c>
      <c r="H14" s="217"/>
      <c r="I14" s="135"/>
      <c r="J14" s="5"/>
      <c r="K14" s="135"/>
      <c r="L14" s="141"/>
      <c r="M14" s="137"/>
      <c r="N14" s="137"/>
      <c r="O14" s="140"/>
      <c r="P14" s="144"/>
      <c r="Q14" s="214"/>
      <c r="R14" s="167"/>
      <c r="S14" s="140"/>
      <c r="T14" s="137"/>
      <c r="U14" s="140"/>
      <c r="V14" s="137"/>
      <c r="W14" s="137"/>
      <c r="X14" s="137"/>
      <c r="Y14" s="140"/>
      <c r="Z14" s="137"/>
      <c r="AA14" s="140"/>
      <c r="AB14" s="137"/>
      <c r="AC14" s="140"/>
      <c r="AD14" s="137"/>
      <c r="AE14" s="137"/>
      <c r="AF14" s="140"/>
      <c r="AG14" s="140"/>
      <c r="AH14" s="137"/>
      <c r="AI14" s="137"/>
      <c r="AJ14" s="137"/>
      <c r="AK14" s="140"/>
      <c r="AL14" s="140"/>
      <c r="AM14" s="137"/>
      <c r="AN14" s="139"/>
      <c r="AO14" s="137"/>
    </row>
    <row r="15" spans="1:41" ht="12.75" hidden="1">
      <c r="A15" s="76" t="s">
        <v>27</v>
      </c>
      <c r="B15" s="133">
        <f t="shared" si="5"/>
        <v>0</v>
      </c>
      <c r="C15" s="134">
        <f t="shared" si="6"/>
        <v>0</v>
      </c>
      <c r="D15" s="4"/>
      <c r="E15" s="4"/>
      <c r="F15" s="4">
        <f t="shared" si="4"/>
        <v>0</v>
      </c>
      <c r="G15" s="135" t="str">
        <f t="shared" si="7"/>
        <v>ei käynyt</v>
      </c>
      <c r="H15" s="215"/>
      <c r="I15" s="133"/>
      <c r="J15" s="133"/>
      <c r="K15" s="133"/>
      <c r="L15" s="133"/>
      <c r="M15" s="151"/>
      <c r="N15" s="151"/>
      <c r="O15" s="147"/>
      <c r="P15" s="199"/>
      <c r="Q15" s="213"/>
      <c r="R15" s="221"/>
      <c r="S15" s="195"/>
      <c r="T15" s="196"/>
      <c r="U15" s="197"/>
      <c r="V15" s="197"/>
      <c r="W15" s="194"/>
      <c r="X15" s="195"/>
      <c r="Y15" s="151"/>
      <c r="Z15" s="151"/>
      <c r="AA15" s="151"/>
      <c r="AB15" s="147"/>
      <c r="AC15" s="179"/>
      <c r="AD15" s="179"/>
      <c r="AE15" s="179"/>
      <c r="AF15" s="179"/>
      <c r="AG15" s="198"/>
      <c r="AH15" s="151"/>
      <c r="AI15" s="151"/>
      <c r="AJ15" s="147"/>
      <c r="AK15" s="179"/>
      <c r="AL15" s="179"/>
      <c r="AM15" s="179"/>
      <c r="AN15" s="199"/>
      <c r="AO15" s="137"/>
    </row>
    <row r="16" spans="1:41" ht="12.75" hidden="1">
      <c r="A16" s="189" t="s">
        <v>111</v>
      </c>
      <c r="B16" s="133">
        <f t="shared" si="5"/>
        <v>0</v>
      </c>
      <c r="C16" s="134">
        <f t="shared" si="6"/>
        <v>0</v>
      </c>
      <c r="D16" s="4"/>
      <c r="E16" s="4"/>
      <c r="F16" s="4">
        <f t="shared" si="4"/>
        <v>0</v>
      </c>
      <c r="G16" s="135" t="str">
        <f t="shared" si="7"/>
        <v>ei käynyt</v>
      </c>
      <c r="H16" s="215"/>
      <c r="I16" s="133"/>
      <c r="J16" s="133"/>
      <c r="K16" s="133"/>
      <c r="L16" s="133"/>
      <c r="M16" s="135"/>
      <c r="N16" s="135"/>
      <c r="O16" s="141"/>
      <c r="P16" s="139"/>
      <c r="Q16" s="213"/>
      <c r="R16" s="143"/>
      <c r="S16" s="135"/>
      <c r="T16" s="141"/>
      <c r="U16" s="190"/>
      <c r="V16" s="190"/>
      <c r="W16" s="168"/>
      <c r="X16" s="153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9"/>
      <c r="AO16" s="137"/>
    </row>
    <row r="17" spans="1:41" ht="12.75" hidden="1">
      <c r="A17" s="76" t="s">
        <v>105</v>
      </c>
      <c r="B17" s="133">
        <f t="shared" si="5"/>
        <v>0</v>
      </c>
      <c r="C17" s="134">
        <f t="shared" si="6"/>
        <v>0</v>
      </c>
      <c r="D17" s="4"/>
      <c r="E17" s="4"/>
      <c r="F17" s="4">
        <f t="shared" si="4"/>
        <v>0</v>
      </c>
      <c r="G17" s="135" t="str">
        <f t="shared" si="7"/>
        <v>ei käynyt</v>
      </c>
      <c r="H17" s="229"/>
      <c r="I17" s="135"/>
      <c r="J17" s="133"/>
      <c r="K17" s="133"/>
      <c r="L17" s="133"/>
      <c r="M17" s="133"/>
      <c r="N17" s="133"/>
      <c r="O17" s="133"/>
      <c r="P17" s="164"/>
      <c r="Q17" s="211"/>
      <c r="R17" s="136"/>
      <c r="S17" s="135"/>
      <c r="T17" s="138"/>
      <c r="U17" s="140"/>
      <c r="V17" s="137"/>
      <c r="W17" s="231"/>
      <c r="X17" s="135"/>
      <c r="Y17" s="133"/>
      <c r="Z17" s="133"/>
      <c r="AA17" s="133"/>
      <c r="AB17" s="135"/>
      <c r="AC17" s="135"/>
      <c r="AD17" s="133"/>
      <c r="AE17" s="135"/>
      <c r="AF17" s="133"/>
      <c r="AG17" s="143"/>
      <c r="AH17" s="133"/>
      <c r="AI17" s="140"/>
      <c r="AJ17" s="138"/>
      <c r="AK17" s="140"/>
      <c r="AL17" s="140"/>
      <c r="AM17" s="140"/>
      <c r="AN17" s="139"/>
      <c r="AO17" s="140"/>
    </row>
    <row r="18" spans="1:41" ht="12.75" hidden="1">
      <c r="A18" s="76" t="s">
        <v>48</v>
      </c>
      <c r="B18" s="133">
        <f t="shared" si="5"/>
        <v>0</v>
      </c>
      <c r="C18" s="134">
        <f t="shared" si="6"/>
        <v>0</v>
      </c>
      <c r="D18" s="4"/>
      <c r="E18" s="4"/>
      <c r="F18" s="4">
        <f t="shared" si="4"/>
        <v>0</v>
      </c>
      <c r="G18" s="135" t="str">
        <f t="shared" si="7"/>
        <v>ei käynyt</v>
      </c>
      <c r="H18" s="216"/>
      <c r="I18" s="133"/>
      <c r="J18" s="133"/>
      <c r="K18" s="133"/>
      <c r="L18" s="133"/>
      <c r="M18" s="135"/>
      <c r="N18" s="135"/>
      <c r="O18" s="135"/>
      <c r="P18" s="141"/>
      <c r="Q18" s="213"/>
      <c r="R18" s="168"/>
      <c r="S18" s="153"/>
      <c r="T18" s="192"/>
      <c r="U18" s="190"/>
      <c r="V18" s="190"/>
      <c r="W18" s="143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7"/>
    </row>
    <row r="19" spans="1:41" ht="12.75" hidden="1">
      <c r="A19" s="76" t="s">
        <v>17</v>
      </c>
      <c r="B19" s="133">
        <f t="shared" si="5"/>
        <v>0</v>
      </c>
      <c r="C19" s="134">
        <f t="shared" si="6"/>
        <v>0</v>
      </c>
      <c r="D19" s="4"/>
      <c r="E19" s="4"/>
      <c r="F19" s="4">
        <f t="shared" si="4"/>
        <v>0</v>
      </c>
      <c r="G19" s="135" t="str">
        <f t="shared" si="7"/>
        <v>ei käynyt</v>
      </c>
      <c r="H19" s="215"/>
      <c r="I19" s="133"/>
      <c r="J19" s="133"/>
      <c r="K19" s="133"/>
      <c r="L19" s="133"/>
      <c r="M19" s="135"/>
      <c r="N19" s="135"/>
      <c r="O19" s="135"/>
      <c r="P19" s="141"/>
      <c r="Q19" s="213"/>
      <c r="R19" s="168"/>
      <c r="S19" s="153"/>
      <c r="T19" s="160"/>
      <c r="U19" s="190"/>
      <c r="V19" s="190"/>
      <c r="W19" s="143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9"/>
      <c r="AO19" s="137"/>
    </row>
    <row r="20" spans="1:41" ht="12.75" hidden="1">
      <c r="A20" s="76" t="s">
        <v>30</v>
      </c>
      <c r="B20" s="133">
        <f t="shared" si="5"/>
        <v>0</v>
      </c>
      <c r="C20" s="134">
        <f t="shared" si="6"/>
        <v>0</v>
      </c>
      <c r="D20" s="4"/>
      <c r="E20" s="4"/>
      <c r="F20" s="4">
        <f t="shared" si="4"/>
        <v>0</v>
      </c>
      <c r="G20" s="135" t="str">
        <f t="shared" si="7"/>
        <v>ei käynyt</v>
      </c>
      <c r="H20" s="215"/>
      <c r="I20" s="133"/>
      <c r="J20" s="133"/>
      <c r="K20" s="133"/>
      <c r="L20" s="133"/>
      <c r="M20" s="135"/>
      <c r="N20" s="135"/>
      <c r="O20" s="135"/>
      <c r="P20" s="141"/>
      <c r="Q20" s="213"/>
      <c r="R20" s="168"/>
      <c r="S20" s="153"/>
      <c r="T20" s="160"/>
      <c r="U20" s="190"/>
      <c r="V20" s="190"/>
      <c r="W20" s="168"/>
      <c r="X20" s="153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9"/>
      <c r="AO20" s="137"/>
    </row>
    <row r="21" spans="1:41" ht="12.75" hidden="1">
      <c r="A21" s="76" t="s">
        <v>106</v>
      </c>
      <c r="B21" s="133">
        <f t="shared" si="5"/>
        <v>0</v>
      </c>
      <c r="C21" s="134">
        <f t="shared" si="6"/>
        <v>0</v>
      </c>
      <c r="D21" s="4"/>
      <c r="E21" s="4"/>
      <c r="F21" s="4">
        <f t="shared" si="4"/>
        <v>0</v>
      </c>
      <c r="G21" s="135" t="str">
        <f t="shared" si="7"/>
        <v>ei käynyt</v>
      </c>
      <c r="H21" s="225"/>
      <c r="I21" s="133"/>
      <c r="J21" s="133"/>
      <c r="K21" s="133"/>
      <c r="L21" s="133"/>
      <c r="M21" s="133"/>
      <c r="N21" s="135"/>
      <c r="O21" s="133"/>
      <c r="P21" s="162"/>
      <c r="Q21" s="223"/>
      <c r="R21" s="143"/>
      <c r="S21" s="133"/>
      <c r="T21" s="138"/>
      <c r="U21" s="137"/>
      <c r="V21" s="137"/>
      <c r="W21" s="143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9"/>
      <c r="AO21" s="137"/>
    </row>
    <row r="22" spans="1:41" ht="12.75" hidden="1">
      <c r="A22" s="76" t="s">
        <v>32</v>
      </c>
      <c r="B22" s="133">
        <f t="shared" si="5"/>
        <v>0</v>
      </c>
      <c r="C22" s="134">
        <f t="shared" si="6"/>
        <v>0</v>
      </c>
      <c r="D22" s="4"/>
      <c r="E22" s="4"/>
      <c r="F22" s="4">
        <f t="shared" si="4"/>
        <v>0</v>
      </c>
      <c r="G22" s="135" t="str">
        <f t="shared" si="7"/>
        <v>ei käynyt</v>
      </c>
      <c r="H22" s="215"/>
      <c r="I22" s="133"/>
      <c r="J22" s="133"/>
      <c r="K22" s="133"/>
      <c r="L22" s="133"/>
      <c r="M22" s="135"/>
      <c r="N22" s="135"/>
      <c r="O22" s="135"/>
      <c r="P22" s="141"/>
      <c r="Q22" s="213"/>
      <c r="R22" s="168"/>
      <c r="S22" s="153"/>
      <c r="T22" s="160"/>
      <c r="U22" s="190"/>
      <c r="V22" s="190"/>
      <c r="W22" s="168"/>
      <c r="X22" s="153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9"/>
      <c r="AO22" s="137"/>
    </row>
    <row r="23" spans="1:41" ht="12.75" hidden="1">
      <c r="A23" s="76" t="s">
        <v>22</v>
      </c>
      <c r="B23" s="133">
        <f t="shared" si="5"/>
        <v>0</v>
      </c>
      <c r="C23" s="134">
        <f t="shared" si="6"/>
        <v>0</v>
      </c>
      <c r="D23" s="4"/>
      <c r="E23" s="4"/>
      <c r="F23" s="4">
        <f t="shared" si="4"/>
        <v>0</v>
      </c>
      <c r="G23" s="135" t="str">
        <f t="shared" si="7"/>
        <v>ei käynyt</v>
      </c>
      <c r="H23" s="215"/>
      <c r="I23" s="133"/>
      <c r="J23" s="133"/>
      <c r="K23" s="133"/>
      <c r="L23" s="133"/>
      <c r="M23" s="135"/>
      <c r="N23" s="135"/>
      <c r="O23" s="135"/>
      <c r="P23" s="141"/>
      <c r="Q23" s="213"/>
      <c r="R23" s="168"/>
      <c r="S23" s="153"/>
      <c r="T23" s="160"/>
      <c r="U23" s="190"/>
      <c r="V23" s="190"/>
      <c r="W23" s="143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41"/>
      <c r="AK23" s="137"/>
      <c r="AL23" s="137"/>
      <c r="AM23" s="137"/>
      <c r="AN23" s="139"/>
      <c r="AO23" s="137"/>
    </row>
    <row r="24" spans="1:41" ht="12.75" hidden="1">
      <c r="A24" s="76" t="s">
        <v>33</v>
      </c>
      <c r="B24" s="133">
        <f t="shared" si="5"/>
        <v>0</v>
      </c>
      <c r="C24" s="134">
        <f t="shared" si="6"/>
        <v>0</v>
      </c>
      <c r="D24" s="4"/>
      <c r="E24" s="4"/>
      <c r="F24" s="4">
        <f t="shared" si="4"/>
        <v>0</v>
      </c>
      <c r="G24" s="135" t="str">
        <f t="shared" si="7"/>
        <v>ei käynyt</v>
      </c>
      <c r="H24" s="215"/>
      <c r="I24" s="133"/>
      <c r="J24" s="135"/>
      <c r="K24" s="135"/>
      <c r="L24" s="133"/>
      <c r="M24" s="135"/>
      <c r="N24" s="135"/>
      <c r="O24" s="133"/>
      <c r="P24" s="141"/>
      <c r="Q24" s="214"/>
      <c r="R24" s="136"/>
      <c r="S24" s="135"/>
      <c r="T24" s="138"/>
      <c r="U24" s="137"/>
      <c r="V24" s="140"/>
      <c r="W24" s="143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76"/>
      <c r="AJ24" s="141"/>
      <c r="AK24" s="137"/>
      <c r="AL24" s="137"/>
      <c r="AM24" s="135"/>
      <c r="AN24" s="139"/>
      <c r="AO24" s="137"/>
    </row>
    <row r="25" spans="1:41" ht="12.75" hidden="1">
      <c r="A25" s="76" t="s">
        <v>18</v>
      </c>
      <c r="B25" s="133">
        <f t="shared" si="5"/>
        <v>0</v>
      </c>
      <c r="C25" s="134">
        <f t="shared" si="6"/>
        <v>0</v>
      </c>
      <c r="D25" s="4"/>
      <c r="E25" s="4"/>
      <c r="F25" s="4">
        <f t="shared" si="4"/>
        <v>0</v>
      </c>
      <c r="G25" s="135" t="str">
        <f t="shared" si="7"/>
        <v>ei käynyt</v>
      </c>
      <c r="H25" s="215"/>
      <c r="I25" s="133"/>
      <c r="J25" s="133"/>
      <c r="K25" s="133"/>
      <c r="L25" s="133"/>
      <c r="M25" s="135"/>
      <c r="N25" s="135"/>
      <c r="O25" s="135"/>
      <c r="P25" s="141"/>
      <c r="Q25" s="213"/>
      <c r="R25" s="168"/>
      <c r="S25" s="153"/>
      <c r="T25" s="160"/>
      <c r="U25" s="190"/>
      <c r="V25" s="190"/>
      <c r="W25" s="143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9"/>
      <c r="AO25" s="137"/>
    </row>
    <row r="26" spans="1:41" ht="12.75" hidden="1">
      <c r="A26" s="76" t="s">
        <v>23</v>
      </c>
      <c r="B26" s="133">
        <f t="shared" si="5"/>
        <v>0</v>
      </c>
      <c r="C26" s="134">
        <f t="shared" si="6"/>
        <v>0</v>
      </c>
      <c r="D26" s="4"/>
      <c r="E26" s="4"/>
      <c r="F26" s="4">
        <f t="shared" si="4"/>
        <v>0</v>
      </c>
      <c r="G26" s="135" t="str">
        <f t="shared" si="7"/>
        <v>ei käynyt</v>
      </c>
      <c r="H26" s="215"/>
      <c r="I26" s="133"/>
      <c r="J26" s="133"/>
      <c r="K26" s="133"/>
      <c r="L26" s="133"/>
      <c r="M26" s="135"/>
      <c r="N26" s="135"/>
      <c r="O26" s="135"/>
      <c r="P26" s="141"/>
      <c r="Q26" s="213"/>
      <c r="R26" s="168"/>
      <c r="S26" s="153"/>
      <c r="T26" s="160"/>
      <c r="U26" s="190"/>
      <c r="V26" s="190"/>
      <c r="W26" s="143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9"/>
      <c r="AO26" s="137"/>
    </row>
    <row r="27" spans="1:41" ht="12.75" hidden="1">
      <c r="A27" s="76" t="s">
        <v>19</v>
      </c>
      <c r="B27" s="133">
        <f t="shared" si="5"/>
        <v>0</v>
      </c>
      <c r="C27" s="134">
        <f t="shared" si="6"/>
        <v>0</v>
      </c>
      <c r="D27" s="4"/>
      <c r="E27" s="4"/>
      <c r="F27" s="4">
        <f t="shared" si="4"/>
        <v>0</v>
      </c>
      <c r="G27" s="135" t="str">
        <f t="shared" si="7"/>
        <v>ei käynyt</v>
      </c>
      <c r="H27" s="215"/>
      <c r="I27" s="133"/>
      <c r="J27" s="133"/>
      <c r="K27" s="133"/>
      <c r="L27" s="133"/>
      <c r="M27" s="135"/>
      <c r="N27" s="135"/>
      <c r="O27" s="135"/>
      <c r="P27" s="141"/>
      <c r="Q27" s="213"/>
      <c r="R27" s="168"/>
      <c r="S27" s="153"/>
      <c r="T27" s="160"/>
      <c r="U27" s="190"/>
      <c r="V27" s="190"/>
      <c r="W27" s="143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9"/>
      <c r="AO27" s="137"/>
    </row>
    <row r="28" spans="1:41" ht="12.75" hidden="1">
      <c r="A28" s="76" t="s">
        <v>34</v>
      </c>
      <c r="B28" s="133">
        <f t="shared" si="5"/>
        <v>0</v>
      </c>
      <c r="C28" s="134">
        <f t="shared" si="6"/>
        <v>0</v>
      </c>
      <c r="D28" s="4"/>
      <c r="E28" s="4"/>
      <c r="F28" s="4">
        <f t="shared" si="4"/>
        <v>0</v>
      </c>
      <c r="G28" s="135" t="str">
        <f t="shared" si="7"/>
        <v>ei käynyt</v>
      </c>
      <c r="H28" s="215"/>
      <c r="I28" s="133"/>
      <c r="J28" s="133"/>
      <c r="K28" s="133"/>
      <c r="L28" s="133"/>
      <c r="M28" s="135"/>
      <c r="N28" s="135"/>
      <c r="O28" s="135"/>
      <c r="P28" s="141"/>
      <c r="Q28" s="213"/>
      <c r="R28" s="168"/>
      <c r="S28" s="153"/>
      <c r="T28" s="138"/>
      <c r="U28" s="137"/>
      <c r="V28" s="140"/>
      <c r="W28" s="136"/>
      <c r="X28" s="135"/>
      <c r="Y28" s="135"/>
      <c r="Z28" s="135"/>
      <c r="AA28" s="135"/>
      <c r="AB28" s="133"/>
      <c r="AC28" s="135"/>
      <c r="AD28" s="135"/>
      <c r="AE28" s="135"/>
      <c r="AF28" s="135"/>
      <c r="AG28" s="133"/>
      <c r="AH28" s="135"/>
      <c r="AI28" s="135"/>
      <c r="AJ28" s="141"/>
      <c r="AK28" s="137"/>
      <c r="AL28" s="137"/>
      <c r="AM28" s="140"/>
      <c r="AN28" s="139"/>
      <c r="AO28" s="137"/>
    </row>
    <row r="29" spans="1:41" ht="12.75" hidden="1">
      <c r="A29" s="76" t="s">
        <v>35</v>
      </c>
      <c r="B29" s="133">
        <f t="shared" si="5"/>
        <v>0</v>
      </c>
      <c r="C29" s="134">
        <f t="shared" si="6"/>
        <v>0</v>
      </c>
      <c r="D29" s="4"/>
      <c r="E29" s="4"/>
      <c r="F29" s="4">
        <f t="shared" si="4"/>
        <v>0</v>
      </c>
      <c r="G29" s="135" t="str">
        <f t="shared" si="7"/>
        <v>ei käynyt</v>
      </c>
      <c r="H29" s="215"/>
      <c r="I29" s="133"/>
      <c r="J29" s="133"/>
      <c r="K29" s="133"/>
      <c r="L29" s="133"/>
      <c r="M29" s="135"/>
      <c r="N29" s="135"/>
      <c r="O29" s="135"/>
      <c r="P29" s="141"/>
      <c r="Q29" s="213"/>
      <c r="R29" s="168"/>
      <c r="S29" s="153"/>
      <c r="T29" s="160"/>
      <c r="U29" s="190"/>
      <c r="V29" s="190"/>
      <c r="W29" s="143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9"/>
      <c r="AO29" s="137"/>
    </row>
    <row r="30" spans="1:41" ht="12.75" hidden="1">
      <c r="A30" s="76" t="s">
        <v>36</v>
      </c>
      <c r="B30" s="133">
        <f t="shared" si="5"/>
        <v>0</v>
      </c>
      <c r="C30" s="134">
        <f t="shared" si="6"/>
        <v>0</v>
      </c>
      <c r="D30" s="4"/>
      <c r="E30" s="4"/>
      <c r="F30" s="4">
        <f t="shared" si="4"/>
        <v>0</v>
      </c>
      <c r="G30" s="135" t="str">
        <f t="shared" si="7"/>
        <v>ei käynyt</v>
      </c>
      <c r="H30" s="215"/>
      <c r="I30" s="133"/>
      <c r="J30" s="133"/>
      <c r="K30" s="133"/>
      <c r="L30" s="133"/>
      <c r="M30" s="135"/>
      <c r="N30" s="135"/>
      <c r="O30" s="135"/>
      <c r="P30" s="141"/>
      <c r="Q30" s="213"/>
      <c r="R30" s="168"/>
      <c r="S30" s="153"/>
      <c r="T30" s="160"/>
      <c r="U30" s="190"/>
      <c r="V30" s="190"/>
      <c r="W30" s="143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41"/>
      <c r="AK30" s="137"/>
      <c r="AL30" s="137"/>
      <c r="AM30" s="137"/>
      <c r="AN30" s="139"/>
      <c r="AO30" s="137"/>
    </row>
    <row r="31" spans="1:41" ht="12.75" hidden="1">
      <c r="A31" s="76" t="s">
        <v>101</v>
      </c>
      <c r="B31" s="133">
        <f t="shared" si="5"/>
        <v>0</v>
      </c>
      <c r="C31" s="134">
        <f t="shared" si="6"/>
        <v>0</v>
      </c>
      <c r="D31" s="4"/>
      <c r="E31" s="4"/>
      <c r="F31" s="4">
        <f t="shared" si="4"/>
        <v>0</v>
      </c>
      <c r="G31" s="135" t="str">
        <f t="shared" si="7"/>
        <v>ei käynyt</v>
      </c>
      <c r="H31" s="215"/>
      <c r="I31" s="133"/>
      <c r="J31" s="133"/>
      <c r="K31" s="133"/>
      <c r="L31" s="133"/>
      <c r="M31" s="135"/>
      <c r="N31" s="135"/>
      <c r="O31" s="135"/>
      <c r="P31" s="141"/>
      <c r="Q31" s="213"/>
      <c r="R31" s="168"/>
      <c r="S31" s="153"/>
      <c r="T31" s="160"/>
      <c r="U31" s="190"/>
      <c r="V31" s="190"/>
      <c r="W31" s="168"/>
      <c r="X31" s="153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9"/>
      <c r="AO31" s="137"/>
    </row>
    <row r="32" spans="1:41" ht="12.75" hidden="1">
      <c r="A32" s="76" t="s">
        <v>24</v>
      </c>
      <c r="B32" s="133">
        <f t="shared" si="5"/>
        <v>0</v>
      </c>
      <c r="C32" s="134">
        <f t="shared" si="6"/>
        <v>0</v>
      </c>
      <c r="D32" s="4"/>
      <c r="E32" s="4"/>
      <c r="F32" s="4">
        <f t="shared" si="4"/>
        <v>0</v>
      </c>
      <c r="G32" s="135" t="str">
        <f t="shared" si="7"/>
        <v>ei käynyt</v>
      </c>
      <c r="H32" s="215"/>
      <c r="I32" s="133"/>
      <c r="J32" s="133"/>
      <c r="K32" s="133"/>
      <c r="L32" s="133"/>
      <c r="M32" s="135"/>
      <c r="N32" s="135"/>
      <c r="O32" s="135"/>
      <c r="P32" s="141"/>
      <c r="Q32" s="213"/>
      <c r="R32" s="168"/>
      <c r="S32" s="153"/>
      <c r="T32" s="160"/>
      <c r="U32" s="190"/>
      <c r="V32" s="190"/>
      <c r="W32" s="143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9"/>
      <c r="AO32" s="137"/>
    </row>
    <row r="33" spans="1:41" ht="12.75" hidden="1">
      <c r="A33" s="76" t="s">
        <v>21</v>
      </c>
      <c r="B33" s="133">
        <f t="shared" si="5"/>
        <v>0</v>
      </c>
      <c r="C33" s="134">
        <f t="shared" si="6"/>
        <v>0</v>
      </c>
      <c r="D33" s="4"/>
      <c r="E33" s="4"/>
      <c r="F33" s="4">
        <f t="shared" si="4"/>
        <v>0</v>
      </c>
      <c r="G33" s="135" t="str">
        <f t="shared" si="7"/>
        <v>ei käynyt</v>
      </c>
      <c r="H33" s="215"/>
      <c r="I33" s="133"/>
      <c r="J33" s="133"/>
      <c r="K33" s="133"/>
      <c r="L33" s="133"/>
      <c r="M33" s="135"/>
      <c r="N33" s="135"/>
      <c r="O33" s="135"/>
      <c r="P33" s="141"/>
      <c r="Q33" s="213"/>
      <c r="R33" s="168"/>
      <c r="S33" s="153"/>
      <c r="T33" s="160"/>
      <c r="U33" s="190"/>
      <c r="V33" s="190"/>
      <c r="W33" s="143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9"/>
      <c r="AO33" s="137"/>
    </row>
    <row r="34" spans="1:41" ht="12.75" hidden="1">
      <c r="A34" s="76" t="s">
        <v>7</v>
      </c>
      <c r="B34" s="133">
        <f t="shared" si="5"/>
        <v>0</v>
      </c>
      <c r="C34" s="134">
        <f t="shared" si="6"/>
        <v>0</v>
      </c>
      <c r="D34" s="4"/>
      <c r="E34" s="4"/>
      <c r="F34" s="4">
        <f t="shared" si="4"/>
        <v>0</v>
      </c>
      <c r="G34" s="135" t="str">
        <f t="shared" si="7"/>
        <v>ei käynyt</v>
      </c>
      <c r="H34" s="217"/>
      <c r="I34" s="133"/>
      <c r="J34" s="133"/>
      <c r="K34" s="133"/>
      <c r="L34" s="133"/>
      <c r="M34" s="133"/>
      <c r="N34" s="133"/>
      <c r="O34" s="133"/>
      <c r="P34" s="141"/>
      <c r="Q34" s="211"/>
      <c r="R34" s="136"/>
      <c r="S34" s="133"/>
      <c r="T34" s="141"/>
      <c r="U34" s="140"/>
      <c r="V34" s="140"/>
      <c r="W34" s="143"/>
      <c r="X34" s="135"/>
      <c r="Y34" s="133"/>
      <c r="Z34" s="133"/>
      <c r="AA34" s="133"/>
      <c r="AB34" s="133"/>
      <c r="AC34" s="133"/>
      <c r="AD34" s="133"/>
      <c r="AE34" s="135"/>
      <c r="AF34" s="135"/>
      <c r="AG34" s="5"/>
      <c r="AH34" s="133"/>
      <c r="AI34" s="133"/>
      <c r="AJ34" s="138"/>
      <c r="AK34" s="137"/>
      <c r="AL34" s="140"/>
      <c r="AM34" s="140"/>
      <c r="AN34" s="139"/>
      <c r="AO34" s="140"/>
    </row>
    <row r="35" spans="1:41" ht="12.75" hidden="1">
      <c r="A35" s="189" t="s">
        <v>109</v>
      </c>
      <c r="B35" s="133">
        <f t="shared" si="5"/>
        <v>0</v>
      </c>
      <c r="C35" s="134">
        <f t="shared" si="6"/>
        <v>0</v>
      </c>
      <c r="D35" s="4"/>
      <c r="E35" s="4"/>
      <c r="F35" s="4">
        <f t="shared" si="4"/>
        <v>0</v>
      </c>
      <c r="G35" s="135" t="str">
        <f t="shared" si="7"/>
        <v>ei käynyt</v>
      </c>
      <c r="H35" s="217"/>
      <c r="I35" s="133"/>
      <c r="J35" s="133"/>
      <c r="K35" s="133"/>
      <c r="L35" s="133"/>
      <c r="M35" s="135"/>
      <c r="N35" s="135"/>
      <c r="O35" s="135"/>
      <c r="P35" s="138"/>
      <c r="Q35" s="214"/>
      <c r="R35" s="143"/>
      <c r="S35" s="135"/>
      <c r="T35" s="141"/>
      <c r="U35" s="137"/>
      <c r="V35" s="137"/>
      <c r="W35" s="143"/>
      <c r="X35" s="135"/>
      <c r="Y35" s="135"/>
      <c r="Z35" s="135"/>
      <c r="AA35" s="135"/>
      <c r="AB35" s="135"/>
      <c r="AC35" s="135"/>
      <c r="AD35" s="135"/>
      <c r="AE35" s="135"/>
      <c r="AF35" s="7"/>
      <c r="AG35" s="133"/>
      <c r="AH35" s="135"/>
      <c r="AI35" s="135"/>
      <c r="AJ35" s="141"/>
      <c r="AK35" s="137"/>
      <c r="AL35" s="137"/>
      <c r="AM35" s="137"/>
      <c r="AN35" s="139"/>
      <c r="AO35" s="137"/>
    </row>
    <row r="36" spans="1:41" ht="12.75" hidden="1">
      <c r="A36" s="76" t="s">
        <v>97</v>
      </c>
      <c r="B36" s="133">
        <f t="shared" si="5"/>
        <v>0</v>
      </c>
      <c r="C36" s="134">
        <f t="shared" si="6"/>
        <v>0</v>
      </c>
      <c r="D36" s="4"/>
      <c r="E36" s="4"/>
      <c r="F36" s="4">
        <f t="shared" si="4"/>
        <v>0</v>
      </c>
      <c r="G36" s="135" t="str">
        <f t="shared" si="7"/>
        <v>ei käynyt</v>
      </c>
      <c r="H36" s="217"/>
      <c r="I36" s="133"/>
      <c r="J36" s="133"/>
      <c r="K36" s="133"/>
      <c r="L36" s="133"/>
      <c r="M36" s="133"/>
      <c r="N36" s="133"/>
      <c r="O36" s="135"/>
      <c r="P36" s="138"/>
      <c r="Q36" s="223"/>
      <c r="R36" s="136"/>
      <c r="S36" s="133"/>
      <c r="T36" s="141"/>
      <c r="U36" s="137"/>
      <c r="V36" s="137"/>
      <c r="W36" s="136"/>
      <c r="X36" s="135"/>
      <c r="Y36" s="135"/>
      <c r="Z36" s="133"/>
      <c r="AA36" s="135"/>
      <c r="AB36" s="135"/>
      <c r="AC36" s="135"/>
      <c r="AD36" s="7"/>
      <c r="AE36" s="135"/>
      <c r="AF36" s="135"/>
      <c r="AG36" s="135"/>
      <c r="AH36" s="133"/>
      <c r="AI36" s="133"/>
      <c r="AJ36" s="141"/>
      <c r="AK36" s="140"/>
      <c r="AL36" s="140"/>
      <c r="AM36" s="137"/>
      <c r="AN36" s="144"/>
      <c r="AO36" s="137"/>
    </row>
    <row r="37" spans="1:41" ht="12.75" hidden="1">
      <c r="A37" s="76" t="s">
        <v>98</v>
      </c>
      <c r="B37" s="133">
        <f t="shared" si="5"/>
        <v>0</v>
      </c>
      <c r="C37" s="134">
        <f t="shared" si="6"/>
        <v>0</v>
      </c>
      <c r="D37" s="4"/>
      <c r="E37" s="4"/>
      <c r="F37" s="4">
        <f t="shared" si="4"/>
        <v>0</v>
      </c>
      <c r="G37" s="135" t="str">
        <f t="shared" si="7"/>
        <v>ei käynyt</v>
      </c>
      <c r="H37" s="217"/>
      <c r="I37" s="133"/>
      <c r="J37" s="133"/>
      <c r="K37" s="133"/>
      <c r="L37" s="133"/>
      <c r="M37" s="133"/>
      <c r="N37" s="135"/>
      <c r="O37" s="76"/>
      <c r="P37" s="138"/>
      <c r="Q37" s="214"/>
      <c r="R37" s="136"/>
      <c r="S37" s="133"/>
      <c r="T37" s="138"/>
      <c r="U37" s="137"/>
      <c r="V37" s="140"/>
      <c r="W37" s="136"/>
      <c r="X37" s="135"/>
      <c r="Y37" s="133"/>
      <c r="Z37" s="133"/>
      <c r="AA37" s="133"/>
      <c r="AB37" s="133"/>
      <c r="AC37" s="133"/>
      <c r="AD37" s="133"/>
      <c r="AE37" s="133"/>
      <c r="AF37" s="133"/>
      <c r="AG37" s="135"/>
      <c r="AH37" s="133"/>
      <c r="AI37" s="133"/>
      <c r="AJ37" s="138"/>
      <c r="AK37" s="140"/>
      <c r="AL37" s="140"/>
      <c r="AM37" s="140"/>
      <c r="AN37" s="144"/>
      <c r="AO37" s="137"/>
    </row>
    <row r="38" spans="1:41" ht="12.75" hidden="1">
      <c r="A38" s="76" t="s">
        <v>25</v>
      </c>
      <c r="B38" s="133">
        <f t="shared" si="5"/>
        <v>0</v>
      </c>
      <c r="C38" s="134">
        <f t="shared" si="6"/>
        <v>0</v>
      </c>
      <c r="D38" s="4"/>
      <c r="E38" s="4"/>
      <c r="F38" s="4">
        <f t="shared" si="4"/>
        <v>0</v>
      </c>
      <c r="G38" s="135" t="str">
        <f t="shared" si="7"/>
        <v>ei käynyt</v>
      </c>
      <c r="H38" s="215"/>
      <c r="I38" s="133"/>
      <c r="J38" s="133"/>
      <c r="K38" s="133"/>
      <c r="L38" s="133"/>
      <c r="M38" s="135"/>
      <c r="N38" s="135"/>
      <c r="O38" s="135"/>
      <c r="P38" s="141"/>
      <c r="Q38" s="213"/>
      <c r="R38" s="168"/>
      <c r="S38" s="153"/>
      <c r="T38" s="160"/>
      <c r="U38" s="190"/>
      <c r="V38" s="190"/>
      <c r="W38" s="143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9"/>
      <c r="AO38" s="137"/>
    </row>
    <row r="39" spans="1:41" ht="12.75" hidden="1">
      <c r="A39" s="76" t="s">
        <v>38</v>
      </c>
      <c r="B39" s="133">
        <f t="shared" si="5"/>
        <v>0</v>
      </c>
      <c r="C39" s="134">
        <f t="shared" si="6"/>
        <v>0</v>
      </c>
      <c r="D39" s="4"/>
      <c r="E39" s="4"/>
      <c r="F39" s="4">
        <f t="shared" si="4"/>
        <v>0</v>
      </c>
      <c r="G39" s="135" t="str">
        <f t="shared" si="7"/>
        <v>ei käynyt</v>
      </c>
      <c r="H39" s="215"/>
      <c r="I39" s="133"/>
      <c r="J39" s="133"/>
      <c r="K39" s="133"/>
      <c r="L39" s="133"/>
      <c r="M39" s="135"/>
      <c r="N39" s="135"/>
      <c r="O39" s="135"/>
      <c r="P39" s="141"/>
      <c r="Q39" s="213"/>
      <c r="R39" s="168"/>
      <c r="S39" s="153"/>
      <c r="T39" s="160"/>
      <c r="U39" s="190"/>
      <c r="V39" s="190"/>
      <c r="W39" s="143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9"/>
      <c r="AO39" s="137"/>
    </row>
    <row r="40" spans="1:41" ht="12.75" hidden="1">
      <c r="A40" s="76" t="s">
        <v>50</v>
      </c>
      <c r="B40" s="133">
        <f t="shared" si="5"/>
        <v>0</v>
      </c>
      <c r="C40" s="134">
        <f t="shared" si="6"/>
        <v>0</v>
      </c>
      <c r="D40" s="4"/>
      <c r="E40" s="4"/>
      <c r="F40" s="4">
        <f t="shared" si="4"/>
        <v>0</v>
      </c>
      <c r="G40" s="135" t="str">
        <f t="shared" si="7"/>
        <v>ei käynyt</v>
      </c>
      <c r="H40" s="217"/>
      <c r="I40" s="133"/>
      <c r="J40" s="133"/>
      <c r="K40" s="133"/>
      <c r="L40" s="133"/>
      <c r="M40" s="135"/>
      <c r="N40" s="133"/>
      <c r="O40" s="135"/>
      <c r="P40" s="141"/>
      <c r="Q40" s="223"/>
      <c r="R40" s="143"/>
      <c r="S40" s="135"/>
      <c r="T40" s="141"/>
      <c r="U40" s="137"/>
      <c r="V40" s="137"/>
      <c r="W40" s="14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3"/>
      <c r="AJ40" s="141"/>
      <c r="AK40" s="137"/>
      <c r="AL40" s="137"/>
      <c r="AM40" s="137"/>
      <c r="AN40" s="139"/>
      <c r="AO40" s="137"/>
    </row>
    <row r="41" spans="1:41" ht="12.75" hidden="1">
      <c r="A41" s="76" t="s">
        <v>39</v>
      </c>
      <c r="B41" s="133">
        <f t="shared" si="5"/>
        <v>0</v>
      </c>
      <c r="C41" s="134">
        <f t="shared" si="6"/>
        <v>0</v>
      </c>
      <c r="D41" s="4"/>
      <c r="E41" s="4"/>
      <c r="F41" s="4">
        <f t="shared" si="4"/>
        <v>0</v>
      </c>
      <c r="G41" s="135" t="str">
        <f t="shared" si="7"/>
        <v>ei käynyt</v>
      </c>
      <c r="H41" s="215"/>
      <c r="I41" s="133"/>
      <c r="J41" s="133"/>
      <c r="K41" s="133"/>
      <c r="L41" s="133"/>
      <c r="M41" s="135"/>
      <c r="N41" s="135"/>
      <c r="O41" s="135"/>
      <c r="P41" s="141"/>
      <c r="Q41" s="213"/>
      <c r="R41" s="168"/>
      <c r="S41" s="153"/>
      <c r="T41" s="160"/>
      <c r="U41" s="190"/>
      <c r="V41" s="190"/>
      <c r="W41" s="143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9"/>
      <c r="AO41" s="137"/>
    </row>
    <row r="42" spans="1:41" ht="12.75" hidden="1">
      <c r="A42" s="76" t="s">
        <v>40</v>
      </c>
      <c r="B42" s="133">
        <f t="shared" si="5"/>
        <v>0</v>
      </c>
      <c r="C42" s="134">
        <f t="shared" si="6"/>
        <v>0</v>
      </c>
      <c r="D42" s="4"/>
      <c r="E42" s="4"/>
      <c r="F42" s="4">
        <f t="shared" si="4"/>
        <v>0</v>
      </c>
      <c r="G42" s="135" t="str">
        <f t="shared" si="7"/>
        <v>ei käynyt</v>
      </c>
      <c r="H42" s="215"/>
      <c r="I42" s="133"/>
      <c r="J42" s="133"/>
      <c r="K42" s="133"/>
      <c r="L42" s="133"/>
      <c r="M42" s="135"/>
      <c r="N42" s="135"/>
      <c r="O42" s="135"/>
      <c r="P42" s="141"/>
      <c r="Q42" s="213"/>
      <c r="R42" s="168"/>
      <c r="S42" s="153"/>
      <c r="T42" s="160"/>
      <c r="U42" s="190"/>
      <c r="V42" s="190"/>
      <c r="W42" s="143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9"/>
      <c r="AO42" s="137"/>
    </row>
    <row r="43" spans="1:41" ht="12.75" hidden="1">
      <c r="A43" s="76" t="s">
        <v>11</v>
      </c>
      <c r="B43" s="133">
        <f t="shared" si="5"/>
        <v>0</v>
      </c>
      <c r="C43" s="134">
        <f t="shared" si="6"/>
        <v>0</v>
      </c>
      <c r="D43" s="4"/>
      <c r="E43" s="4"/>
      <c r="F43" s="4">
        <f t="shared" si="4"/>
        <v>0</v>
      </c>
      <c r="G43" s="135" t="str">
        <f t="shared" si="7"/>
        <v>ei käynyt</v>
      </c>
      <c r="H43" s="217"/>
      <c r="I43" s="135"/>
      <c r="J43" s="133"/>
      <c r="K43" s="133"/>
      <c r="L43" s="135"/>
      <c r="M43" s="135"/>
      <c r="N43" s="135"/>
      <c r="O43" s="133"/>
      <c r="P43" s="141"/>
      <c r="Q43" s="223"/>
      <c r="R43" s="143"/>
      <c r="S43" s="135"/>
      <c r="T43" s="141"/>
      <c r="U43" s="137"/>
      <c r="V43" s="137"/>
      <c r="W43" s="143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9"/>
      <c r="AO43" s="137"/>
    </row>
    <row r="44" spans="1:41" ht="12.75" hidden="1">
      <c r="A44" s="76" t="s">
        <v>107</v>
      </c>
      <c r="B44" s="133">
        <f t="shared" si="5"/>
        <v>0</v>
      </c>
      <c r="C44" s="134">
        <f t="shared" si="6"/>
        <v>0</v>
      </c>
      <c r="D44" s="4"/>
      <c r="E44" s="4"/>
      <c r="F44" s="4">
        <f t="shared" si="4"/>
        <v>0</v>
      </c>
      <c r="G44" s="135" t="str">
        <f t="shared" si="7"/>
        <v>ei käynyt</v>
      </c>
      <c r="H44" s="215"/>
      <c r="I44" s="133"/>
      <c r="J44" s="133"/>
      <c r="K44" s="133"/>
      <c r="L44" s="133"/>
      <c r="M44" s="135"/>
      <c r="N44" s="135"/>
      <c r="O44" s="135"/>
      <c r="P44" s="162"/>
      <c r="Q44" s="213"/>
      <c r="R44" s="136"/>
      <c r="S44" s="76"/>
      <c r="T44" s="160"/>
      <c r="U44" s="137"/>
      <c r="V44" s="137"/>
      <c r="W44" s="143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9"/>
      <c r="AO44" s="137"/>
    </row>
    <row r="45" spans="1:41" ht="12.75" hidden="1">
      <c r="A45" s="76" t="s">
        <v>42</v>
      </c>
      <c r="B45" s="133">
        <f t="shared" si="5"/>
        <v>0</v>
      </c>
      <c r="C45" s="134">
        <f t="shared" si="6"/>
        <v>0</v>
      </c>
      <c r="D45" s="4"/>
      <c r="E45" s="4"/>
      <c r="F45" s="4">
        <f t="shared" si="4"/>
        <v>0</v>
      </c>
      <c r="G45" s="135" t="str">
        <f t="shared" si="7"/>
        <v>ei käynyt</v>
      </c>
      <c r="H45" s="215"/>
      <c r="I45" s="135"/>
      <c r="J45" s="133"/>
      <c r="K45" s="133"/>
      <c r="L45" s="133"/>
      <c r="M45" s="135"/>
      <c r="N45" s="135"/>
      <c r="O45" s="135"/>
      <c r="P45" s="138"/>
      <c r="Q45" s="223"/>
      <c r="R45" s="136"/>
      <c r="S45" s="135"/>
      <c r="T45" s="162"/>
      <c r="U45" s="137"/>
      <c r="V45" s="137"/>
      <c r="W45" s="143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9"/>
      <c r="AO45" s="137"/>
    </row>
    <row r="46" spans="1:41" ht="12.75" hidden="1">
      <c r="A46" s="76" t="s">
        <v>43</v>
      </c>
      <c r="B46" s="133">
        <f t="shared" si="5"/>
        <v>0</v>
      </c>
      <c r="C46" s="134">
        <f t="shared" si="6"/>
        <v>0</v>
      </c>
      <c r="D46" s="4"/>
      <c r="E46" s="4"/>
      <c r="F46" s="4">
        <f t="shared" si="4"/>
        <v>0</v>
      </c>
      <c r="G46" s="135" t="str">
        <f t="shared" si="7"/>
        <v>ei käynyt</v>
      </c>
      <c r="H46" s="215"/>
      <c r="I46" s="135"/>
      <c r="J46" s="133"/>
      <c r="K46" s="133"/>
      <c r="L46" s="135"/>
      <c r="M46" s="135"/>
      <c r="N46" s="133"/>
      <c r="O46" s="135"/>
      <c r="P46" s="141"/>
      <c r="Q46" s="214"/>
      <c r="R46" s="168"/>
      <c r="S46" s="153"/>
      <c r="T46" s="160"/>
      <c r="U46" s="137"/>
      <c r="V46" s="190"/>
      <c r="W46" s="143"/>
      <c r="X46" s="135"/>
      <c r="Y46" s="135"/>
      <c r="Z46" s="135"/>
      <c r="AA46" s="133"/>
      <c r="AB46" s="135"/>
      <c r="AC46" s="135"/>
      <c r="AD46" s="135"/>
      <c r="AE46" s="135"/>
      <c r="AF46" s="135"/>
      <c r="AG46" s="135"/>
      <c r="AH46" s="133"/>
      <c r="AI46" s="135"/>
      <c r="AJ46" s="138"/>
      <c r="AK46" s="137"/>
      <c r="AL46" s="140"/>
      <c r="AM46" s="137"/>
      <c r="AN46" s="139"/>
      <c r="AO46" s="137"/>
    </row>
    <row r="47" spans="1:41" ht="12.75" hidden="1">
      <c r="A47" s="76" t="s">
        <v>44</v>
      </c>
      <c r="B47" s="133">
        <f t="shared" si="5"/>
        <v>0</v>
      </c>
      <c r="C47" s="134">
        <f t="shared" si="6"/>
        <v>0</v>
      </c>
      <c r="D47" s="4"/>
      <c r="E47" s="4"/>
      <c r="F47" s="4">
        <f t="shared" si="4"/>
        <v>0</v>
      </c>
      <c r="G47" s="135" t="str">
        <f t="shared" si="7"/>
        <v>ei käynyt</v>
      </c>
      <c r="H47" s="215"/>
      <c r="I47" s="135"/>
      <c r="J47" s="133"/>
      <c r="K47" s="133"/>
      <c r="L47" s="133"/>
      <c r="M47" s="133"/>
      <c r="N47" s="133"/>
      <c r="O47" s="135"/>
      <c r="P47" s="141"/>
      <c r="Q47" s="214"/>
      <c r="R47" s="136"/>
      <c r="S47" s="133"/>
      <c r="T47" s="138"/>
      <c r="U47" s="137"/>
      <c r="V47" s="140"/>
      <c r="W47" s="136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9"/>
      <c r="AO47" s="137"/>
    </row>
    <row r="48" spans="1:41" ht="12.75" hidden="1">
      <c r="A48" s="76" t="s">
        <v>45</v>
      </c>
      <c r="B48" s="133">
        <f t="shared" si="5"/>
        <v>0</v>
      </c>
      <c r="C48" s="134">
        <f t="shared" si="6"/>
        <v>0</v>
      </c>
      <c r="D48" s="4"/>
      <c r="E48" s="4"/>
      <c r="F48" s="4">
        <f t="shared" si="4"/>
        <v>0</v>
      </c>
      <c r="G48" s="135" t="str">
        <f t="shared" si="7"/>
        <v>ei käynyt</v>
      </c>
      <c r="H48" s="215"/>
      <c r="I48" s="135"/>
      <c r="J48" s="133"/>
      <c r="K48" s="133"/>
      <c r="L48" s="135"/>
      <c r="M48" s="133"/>
      <c r="N48" s="133"/>
      <c r="O48" s="133"/>
      <c r="P48" s="141"/>
      <c r="Q48" s="223"/>
      <c r="R48" s="136"/>
      <c r="S48" s="133"/>
      <c r="T48" s="138"/>
      <c r="U48" s="137"/>
      <c r="V48" s="140"/>
      <c r="W48" s="136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9"/>
      <c r="AO48" s="140"/>
    </row>
    <row r="49" spans="1:41" ht="12.75" hidden="1">
      <c r="A49" s="76" t="s">
        <v>99</v>
      </c>
      <c r="B49" s="133">
        <f t="shared" si="5"/>
        <v>0</v>
      </c>
      <c r="C49" s="134">
        <f t="shared" si="6"/>
        <v>0</v>
      </c>
      <c r="D49" s="4"/>
      <c r="E49" s="4"/>
      <c r="F49" s="4">
        <f t="shared" si="4"/>
        <v>0</v>
      </c>
      <c r="G49" s="135" t="str">
        <f t="shared" si="7"/>
        <v>ei käynyt</v>
      </c>
      <c r="H49" s="217"/>
      <c r="I49" s="135"/>
      <c r="J49" s="135"/>
      <c r="K49" s="135"/>
      <c r="L49" s="135"/>
      <c r="M49" s="135"/>
      <c r="N49" s="135"/>
      <c r="O49" s="135"/>
      <c r="P49" s="174"/>
      <c r="Q49" s="223"/>
      <c r="R49" s="143"/>
      <c r="S49" s="153"/>
      <c r="T49" s="141"/>
      <c r="U49" s="137"/>
      <c r="V49" s="137"/>
      <c r="W49" s="143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74"/>
      <c r="AK49" s="202"/>
      <c r="AL49" s="202"/>
      <c r="AM49" s="202"/>
      <c r="AN49" s="203"/>
      <c r="AO49" s="137"/>
    </row>
    <row r="50" spans="1:41" ht="12.75">
      <c r="A50" s="154" t="s">
        <v>47</v>
      </c>
      <c r="B50" s="111">
        <f>SUM(B2:B49)</f>
        <v>549.44</v>
      </c>
      <c r="C50" s="112">
        <f>SUM(C2:C49)</f>
        <v>94</v>
      </c>
      <c r="D50" s="155">
        <f>SUM(D2:D49)</f>
        <v>118</v>
      </c>
      <c r="E50" s="112">
        <f>SUM(E2:E49)</f>
        <v>94</v>
      </c>
      <c r="F50" s="112">
        <f>SUM(F2:F49)</f>
        <v>212</v>
      </c>
      <c r="G50" s="111">
        <f>AVERAGE(G2:G49)</f>
        <v>2.517210488409641</v>
      </c>
      <c r="H50" s="218">
        <f aca="true" t="shared" si="8" ref="H50:AN50">COUNT(H2:H49)</f>
        <v>9</v>
      </c>
      <c r="I50" s="120">
        <f>COUNT(I2:I49)</f>
        <v>6</v>
      </c>
      <c r="J50" s="120">
        <f>COUNT(J2:J49)</f>
        <v>5</v>
      </c>
      <c r="K50" s="120">
        <f t="shared" si="8"/>
        <v>8</v>
      </c>
      <c r="L50" s="120">
        <f t="shared" si="8"/>
        <v>8</v>
      </c>
      <c r="M50" s="120">
        <f t="shared" si="8"/>
        <v>8</v>
      </c>
      <c r="N50" s="120">
        <f>COUNT(N2:N49)</f>
        <v>7</v>
      </c>
      <c r="O50" s="120">
        <f>COUNT(O2:O49)</f>
        <v>7</v>
      </c>
      <c r="P50" s="130">
        <f t="shared" si="8"/>
        <v>7</v>
      </c>
      <c r="Q50" s="224">
        <f>COUNT(Q2:Q49)</f>
        <v>6</v>
      </c>
      <c r="R50" s="193">
        <f>COUNT(R2:R49)</f>
        <v>7</v>
      </c>
      <c r="S50" s="120">
        <f>COUNT(S2:S49)</f>
        <v>7</v>
      </c>
      <c r="T50" s="130">
        <f>COUNT(T2:T49)</f>
        <v>8</v>
      </c>
      <c r="U50" s="170">
        <f t="shared" si="8"/>
        <v>8</v>
      </c>
      <c r="V50" s="170">
        <f>COUNT(V2:V49)</f>
        <v>9</v>
      </c>
      <c r="W50" s="193">
        <f>COUNT(W2:W49)</f>
        <v>8</v>
      </c>
      <c r="X50" s="120">
        <f t="shared" si="8"/>
        <v>0</v>
      </c>
      <c r="Y50" s="120">
        <f t="shared" si="8"/>
        <v>0</v>
      </c>
      <c r="Z50" s="120">
        <f t="shared" si="8"/>
        <v>0</v>
      </c>
      <c r="AA50" s="120">
        <f t="shared" si="8"/>
        <v>0</v>
      </c>
      <c r="AB50" s="120">
        <f t="shared" si="8"/>
        <v>0</v>
      </c>
      <c r="AC50" s="120">
        <f t="shared" si="8"/>
        <v>8</v>
      </c>
      <c r="AD50" s="120">
        <f t="shared" si="8"/>
        <v>6</v>
      </c>
      <c r="AE50" s="120">
        <f t="shared" si="8"/>
        <v>8</v>
      </c>
      <c r="AF50" s="120">
        <f t="shared" si="8"/>
        <v>7</v>
      </c>
      <c r="AG50" s="120">
        <f>COUNT(AG2:AG49)</f>
        <v>7</v>
      </c>
      <c r="AH50" s="120">
        <f t="shared" si="8"/>
        <v>8</v>
      </c>
      <c r="AI50" s="130">
        <f t="shared" si="8"/>
        <v>8</v>
      </c>
      <c r="AJ50" s="170">
        <f t="shared" si="8"/>
        <v>6</v>
      </c>
      <c r="AK50" s="170">
        <f t="shared" si="8"/>
        <v>7</v>
      </c>
      <c r="AL50" s="170">
        <f t="shared" si="8"/>
        <v>7</v>
      </c>
      <c r="AM50" s="170">
        <f>COUNT(AM2:AM49)</f>
        <v>7</v>
      </c>
      <c r="AN50" s="207">
        <f t="shared" si="8"/>
        <v>7</v>
      </c>
      <c r="AO50" s="170">
        <f>COUNT(AO2:AO49)</f>
        <v>8</v>
      </c>
    </row>
    <row r="51" spans="1:41" ht="12.75">
      <c r="A51" s="132"/>
      <c r="B51" s="9"/>
      <c r="C51" s="185">
        <f>F50-D50-E50</f>
        <v>0</v>
      </c>
      <c r="D51" s="185">
        <f>F50-D50</f>
        <v>94</v>
      </c>
      <c r="E51" s="206">
        <f>F50-E50-D50</f>
        <v>0</v>
      </c>
      <c r="F51" s="132"/>
      <c r="G51" s="132"/>
      <c r="H51" s="219"/>
      <c r="I51" s="132"/>
      <c r="J51" s="132"/>
      <c r="K51" s="132"/>
      <c r="L51" s="132"/>
      <c r="M51" s="9"/>
      <c r="N51" s="9"/>
      <c r="O51" s="142"/>
      <c r="P51" s="132"/>
      <c r="Q51" s="227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201"/>
      <c r="AK51" s="201"/>
      <c r="AL51" s="201"/>
      <c r="AM51" s="201"/>
      <c r="AN51" s="201"/>
      <c r="AO51" s="201"/>
    </row>
    <row r="52" spans="1:41" ht="12.75">
      <c r="A52" s="132" t="s">
        <v>90</v>
      </c>
      <c r="B52" s="132"/>
      <c r="C52" s="156"/>
      <c r="D52" s="132"/>
      <c r="E52" s="132"/>
      <c r="F52" s="132"/>
      <c r="G52" s="132"/>
      <c r="H52" s="219"/>
      <c r="I52" s="132"/>
      <c r="J52" s="132"/>
      <c r="K52" s="132"/>
      <c r="L52" s="132"/>
      <c r="M52" s="9"/>
      <c r="N52" s="9"/>
      <c r="O52" s="142"/>
      <c r="P52" s="132"/>
      <c r="Q52" s="227"/>
      <c r="R52" s="132"/>
      <c r="S52" s="132"/>
      <c r="T52" s="132"/>
      <c r="U52" s="132"/>
      <c r="V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201"/>
      <c r="AK52" s="201"/>
      <c r="AL52" s="201"/>
      <c r="AM52" s="201"/>
      <c r="AN52" s="201"/>
      <c r="AO52" s="201"/>
    </row>
    <row r="54" spans="16:41" ht="12.75">
      <c r="P54" s="226"/>
      <c r="Q54"/>
      <c r="AI54" s="188"/>
      <c r="AO54"/>
    </row>
    <row r="55" spans="16:41" ht="12.75">
      <c r="P55" s="226"/>
      <c r="Q55"/>
      <c r="AI55" s="188"/>
      <c r="AO55"/>
    </row>
    <row r="56" spans="17:41" ht="12.75">
      <c r="Q56"/>
      <c r="AO56"/>
    </row>
    <row r="57" spans="17:41" ht="12.75">
      <c r="Q57"/>
      <c r="AF57" s="188"/>
      <c r="AO57"/>
    </row>
    <row r="58" spans="16:41" ht="12.75">
      <c r="P58" s="226"/>
      <c r="Q58"/>
      <c r="AO58"/>
    </row>
    <row r="59" spans="16:41" ht="12.75">
      <c r="P59" s="226"/>
      <c r="Q59"/>
      <c r="AO59"/>
    </row>
    <row r="60" spans="16:41" ht="12.75">
      <c r="P60" s="226"/>
      <c r="Q60"/>
      <c r="AO60"/>
    </row>
    <row r="61" spans="16:41" ht="12.75">
      <c r="P61" s="226"/>
      <c r="Q61"/>
      <c r="AO61"/>
    </row>
    <row r="62" spans="16:41" ht="12.75">
      <c r="P62" s="226"/>
      <c r="Q62"/>
      <c r="AO62"/>
    </row>
    <row r="63" spans="16:41" ht="12.75">
      <c r="P63" s="226"/>
      <c r="Q63"/>
      <c r="AG63" s="188"/>
      <c r="AO63"/>
    </row>
    <row r="64" spans="16:41" ht="12.75">
      <c r="P64" s="226"/>
      <c r="Q64"/>
      <c r="AM64" s="188"/>
      <c r="AO64"/>
    </row>
    <row r="65" spans="16:41" ht="12.75">
      <c r="P65" s="226"/>
      <c r="Q65"/>
      <c r="AN65" s="188"/>
      <c r="AO65"/>
    </row>
    <row r="66" spans="16:41" ht="12.75">
      <c r="P66" s="226"/>
      <c r="Q66"/>
      <c r="AN66" s="188"/>
      <c r="AO6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51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0.28125" style="0" customWidth="1"/>
    <col min="4" max="4" width="4.421875" style="0" customWidth="1"/>
    <col min="5" max="5" width="5.28125" style="0" customWidth="1"/>
    <col min="6" max="6" width="8.28125" style="0" customWidth="1"/>
    <col min="7" max="7" width="8.140625" style="0" customWidth="1"/>
    <col min="8" max="8" width="8.421875" style="0" customWidth="1"/>
    <col min="9" max="9" width="9.7109375" style="0" customWidth="1"/>
    <col min="10" max="10" width="8.140625" style="0" customWidth="1"/>
    <col min="11" max="11" width="10.28125" style="0" customWidth="1"/>
    <col min="12" max="12" width="9.28125" style="0" customWidth="1"/>
    <col min="14" max="14" width="9.57421875" style="0" customWidth="1"/>
    <col min="15" max="15" width="9.8515625" style="0" customWidth="1"/>
    <col min="16" max="16" width="9.57421875" style="0" customWidth="1"/>
    <col min="17" max="17" width="11.421875" style="0" customWidth="1"/>
    <col min="18" max="18" width="10.57421875" style="0" customWidth="1"/>
    <col min="19" max="19" width="10.00390625" style="0" customWidth="1"/>
    <col min="20" max="21" width="8.140625" style="0" customWidth="1"/>
    <col min="22" max="22" width="10.7109375" style="0" customWidth="1"/>
    <col min="23" max="50" width="9.28125" style="0" customWidth="1"/>
  </cols>
  <sheetData>
    <row r="1" spans="1:49" ht="12.75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4">
        <v>38236</v>
      </c>
      <c r="H1" s="34">
        <v>38243</v>
      </c>
      <c r="I1" s="34">
        <v>38250</v>
      </c>
      <c r="J1" s="34">
        <v>38257</v>
      </c>
      <c r="K1" s="34">
        <v>38264</v>
      </c>
      <c r="L1" s="34">
        <v>38271</v>
      </c>
      <c r="M1" s="34">
        <v>38278</v>
      </c>
      <c r="N1" s="34">
        <v>38285</v>
      </c>
      <c r="O1" s="34">
        <v>38292</v>
      </c>
      <c r="P1" s="34">
        <v>38299</v>
      </c>
      <c r="Q1" s="34">
        <v>38306</v>
      </c>
      <c r="R1" s="34">
        <v>38313</v>
      </c>
      <c r="S1" s="34">
        <v>38320</v>
      </c>
      <c r="T1" s="34">
        <v>38334</v>
      </c>
      <c r="U1" s="34">
        <v>38341</v>
      </c>
      <c r="V1" s="34">
        <v>38355</v>
      </c>
      <c r="W1" s="34">
        <v>38362</v>
      </c>
      <c r="X1" s="34">
        <v>38369</v>
      </c>
      <c r="Y1" s="34">
        <v>38376</v>
      </c>
      <c r="Z1" s="34">
        <v>38383</v>
      </c>
      <c r="AA1" s="34">
        <v>38390</v>
      </c>
      <c r="AB1" s="34">
        <v>38397</v>
      </c>
      <c r="AC1" s="34">
        <v>38404</v>
      </c>
      <c r="AD1" s="34">
        <v>38411</v>
      </c>
      <c r="AE1" s="34">
        <v>38418</v>
      </c>
      <c r="AF1" s="34">
        <v>38425</v>
      </c>
      <c r="AG1" s="34">
        <v>38432</v>
      </c>
      <c r="AH1" s="34">
        <v>38446</v>
      </c>
      <c r="AI1" s="34">
        <v>38453</v>
      </c>
      <c r="AJ1" s="34">
        <v>38460</v>
      </c>
      <c r="AK1" s="34">
        <v>38467</v>
      </c>
      <c r="AL1" s="34">
        <v>38474</v>
      </c>
      <c r="AM1" s="34">
        <v>4.1</v>
      </c>
      <c r="AN1" s="34">
        <v>38488</v>
      </c>
      <c r="AO1" s="34">
        <v>38495</v>
      </c>
      <c r="AP1" s="44"/>
      <c r="AQ1" s="44"/>
      <c r="AR1" s="51"/>
      <c r="AS1" s="44"/>
      <c r="AT1" s="44"/>
      <c r="AU1" s="44"/>
      <c r="AV1" s="44"/>
      <c r="AW1" s="44"/>
    </row>
    <row r="2" spans="1:49" ht="12.75">
      <c r="A2" s="35">
        <v>1</v>
      </c>
      <c r="B2" s="36" t="s">
        <v>7</v>
      </c>
      <c r="C2" s="37">
        <f aca="true" t="shared" si="0" ref="C2:C36">SUM(G2:BI2)</f>
        <v>181.49999999999994</v>
      </c>
      <c r="D2" s="35">
        <v>35</v>
      </c>
      <c r="E2" s="35">
        <f aca="true" t="shared" si="1" ref="E2:E30">COUNT(G2:BH2)</f>
        <v>34</v>
      </c>
      <c r="F2" s="38">
        <f aca="true" t="shared" si="2" ref="F2:F33">IF(ISNUMBER(AVERAGE(G2:BI2)),AVERAGE(G2:BI2),"ei käynyt")</f>
        <v>5.338235294117645</v>
      </c>
      <c r="G2" s="37">
        <v>4.7</v>
      </c>
      <c r="H2" s="37">
        <v>9</v>
      </c>
      <c r="I2" s="37">
        <v>7</v>
      </c>
      <c r="J2" s="37">
        <v>4.6</v>
      </c>
      <c r="K2" s="37">
        <v>3.2</v>
      </c>
      <c r="L2" s="37">
        <v>10</v>
      </c>
      <c r="M2" s="37">
        <v>4.6</v>
      </c>
      <c r="N2" s="37">
        <v>2</v>
      </c>
      <c r="O2" s="37">
        <v>4.1</v>
      </c>
      <c r="P2" s="37">
        <v>2.3</v>
      </c>
      <c r="Q2" s="37">
        <v>5.6</v>
      </c>
      <c r="R2" s="37">
        <v>5.85</v>
      </c>
      <c r="S2" s="37">
        <v>4.1</v>
      </c>
      <c r="T2" s="37">
        <v>4.05</v>
      </c>
      <c r="U2" s="38">
        <v>5.85</v>
      </c>
      <c r="V2" s="38">
        <v>4</v>
      </c>
      <c r="W2" s="38">
        <v>9.5</v>
      </c>
      <c r="X2" s="38">
        <v>4.1</v>
      </c>
      <c r="Y2" s="38">
        <v>9.5</v>
      </c>
      <c r="Z2" s="38">
        <v>6</v>
      </c>
      <c r="AA2" s="38">
        <v>9.5</v>
      </c>
      <c r="AB2" s="38">
        <v>8</v>
      </c>
      <c r="AC2" s="38">
        <v>9</v>
      </c>
      <c r="AD2" s="38"/>
      <c r="AE2" s="38">
        <v>1.5</v>
      </c>
      <c r="AF2" s="38">
        <v>5.7</v>
      </c>
      <c r="AG2" s="38">
        <v>6.85</v>
      </c>
      <c r="AH2" s="38">
        <v>1.65</v>
      </c>
      <c r="AI2" s="38">
        <v>2.6</v>
      </c>
      <c r="AJ2" s="38">
        <v>3.2</v>
      </c>
      <c r="AK2" s="38">
        <v>5.4</v>
      </c>
      <c r="AL2" s="38">
        <v>2.4</v>
      </c>
      <c r="AM2" s="38">
        <v>4.1</v>
      </c>
      <c r="AN2" s="38">
        <v>4.7</v>
      </c>
      <c r="AO2" s="38">
        <v>6.85</v>
      </c>
      <c r="AP2" s="40"/>
      <c r="AQ2" s="40"/>
      <c r="AR2" s="40"/>
      <c r="AS2" s="40"/>
      <c r="AT2" s="40"/>
      <c r="AU2" s="40"/>
      <c r="AV2" s="40"/>
      <c r="AW2" s="40"/>
    </row>
    <row r="3" spans="1:49" ht="12.75">
      <c r="A3" s="35">
        <v>2</v>
      </c>
      <c r="B3" s="36" t="s">
        <v>6</v>
      </c>
      <c r="C3" s="37">
        <f t="shared" si="0"/>
        <v>171.95999999999995</v>
      </c>
      <c r="D3" s="35">
        <v>35</v>
      </c>
      <c r="E3" s="35">
        <f t="shared" si="1"/>
        <v>33</v>
      </c>
      <c r="F3" s="38">
        <f t="shared" si="2"/>
        <v>5.210909090909089</v>
      </c>
      <c r="G3" s="37">
        <v>4.7</v>
      </c>
      <c r="H3" s="37">
        <v>9</v>
      </c>
      <c r="I3" s="37">
        <v>7</v>
      </c>
      <c r="J3" s="37">
        <v>4.6</v>
      </c>
      <c r="K3" s="37"/>
      <c r="L3" s="37">
        <v>10</v>
      </c>
      <c r="M3" s="37">
        <v>4.6</v>
      </c>
      <c r="N3" s="37">
        <v>2</v>
      </c>
      <c r="O3" s="37">
        <v>4.1</v>
      </c>
      <c r="P3" s="37">
        <v>2.3</v>
      </c>
      <c r="Q3" s="37">
        <v>5.6</v>
      </c>
      <c r="R3" s="37">
        <v>5.85</v>
      </c>
      <c r="S3" s="37">
        <v>4.1</v>
      </c>
      <c r="T3" s="37">
        <v>4.05</v>
      </c>
      <c r="U3" s="38">
        <v>2.01</v>
      </c>
      <c r="V3" s="38"/>
      <c r="W3" s="38">
        <v>9.5</v>
      </c>
      <c r="X3" s="38">
        <v>4.1</v>
      </c>
      <c r="Y3" s="38">
        <v>9.5</v>
      </c>
      <c r="Z3" s="38">
        <v>6</v>
      </c>
      <c r="AA3" s="38">
        <v>9.5</v>
      </c>
      <c r="AB3" s="38">
        <v>8</v>
      </c>
      <c r="AC3" s="38">
        <v>9</v>
      </c>
      <c r="AD3" s="38">
        <v>1.5</v>
      </c>
      <c r="AE3" s="38">
        <v>1.5</v>
      </c>
      <c r="AF3" s="38">
        <v>5.7</v>
      </c>
      <c r="AG3" s="38">
        <v>6.85</v>
      </c>
      <c r="AH3" s="38">
        <v>1.65</v>
      </c>
      <c r="AI3" s="38">
        <v>2.6</v>
      </c>
      <c r="AJ3" s="38">
        <v>3.2</v>
      </c>
      <c r="AK3" s="38">
        <v>5.4</v>
      </c>
      <c r="AL3" s="38">
        <v>2.4</v>
      </c>
      <c r="AM3" s="38">
        <v>4.1</v>
      </c>
      <c r="AN3" s="38">
        <v>4.7</v>
      </c>
      <c r="AO3" s="38">
        <v>6.85</v>
      </c>
      <c r="AP3" s="40"/>
      <c r="AQ3" s="40"/>
      <c r="AR3" s="40"/>
      <c r="AS3" s="40"/>
      <c r="AT3" s="40"/>
      <c r="AU3" s="40"/>
      <c r="AV3" s="40"/>
      <c r="AW3" s="40"/>
    </row>
    <row r="4" spans="1:49" ht="12.75">
      <c r="A4" s="35">
        <v>3</v>
      </c>
      <c r="B4" s="36" t="s">
        <v>18</v>
      </c>
      <c r="C4" s="37">
        <f t="shared" si="0"/>
        <v>163.62999999999997</v>
      </c>
      <c r="D4" s="35">
        <v>23</v>
      </c>
      <c r="E4" s="35">
        <f t="shared" si="1"/>
        <v>32</v>
      </c>
      <c r="F4" s="38">
        <f t="shared" si="2"/>
        <v>5.113437499999999</v>
      </c>
      <c r="G4" s="37">
        <v>7</v>
      </c>
      <c r="H4" s="37">
        <v>6.6</v>
      </c>
      <c r="I4" s="37"/>
      <c r="J4" s="37">
        <v>2.6</v>
      </c>
      <c r="K4" s="37">
        <v>4.7</v>
      </c>
      <c r="L4" s="37">
        <v>2.87</v>
      </c>
      <c r="M4" s="37">
        <v>10</v>
      </c>
      <c r="N4" s="37">
        <v>5.7</v>
      </c>
      <c r="O4" s="37">
        <v>2.3</v>
      </c>
      <c r="P4" s="37">
        <v>9.5</v>
      </c>
      <c r="Q4" s="37">
        <v>9</v>
      </c>
      <c r="R4" s="37">
        <v>2.2</v>
      </c>
      <c r="S4" s="37">
        <v>3.1</v>
      </c>
      <c r="T4" s="37">
        <v>2.25</v>
      </c>
      <c r="U4" s="38">
        <v>9.11</v>
      </c>
      <c r="V4" s="38">
        <v>2.8</v>
      </c>
      <c r="W4" s="38">
        <v>5.4</v>
      </c>
      <c r="X4" s="38">
        <v>2.3</v>
      </c>
      <c r="Y4" s="38">
        <v>5.4</v>
      </c>
      <c r="Z4" s="38"/>
      <c r="AA4" s="38">
        <v>1.3</v>
      </c>
      <c r="AB4" s="38">
        <v>5.7</v>
      </c>
      <c r="AC4" s="38">
        <v>4.6</v>
      </c>
      <c r="AD4" s="38">
        <v>7</v>
      </c>
      <c r="AE4" s="38">
        <v>2.7</v>
      </c>
      <c r="AF4" s="38">
        <v>8</v>
      </c>
      <c r="AG4" s="38"/>
      <c r="AH4" s="38">
        <v>6.6</v>
      </c>
      <c r="AI4" s="38">
        <v>1.4</v>
      </c>
      <c r="AJ4" s="38">
        <v>7</v>
      </c>
      <c r="AK4" s="38">
        <v>4.1</v>
      </c>
      <c r="AL4" s="38">
        <v>4</v>
      </c>
      <c r="AM4" s="38">
        <v>8.35</v>
      </c>
      <c r="AN4" s="38">
        <v>3.2</v>
      </c>
      <c r="AO4" s="38">
        <v>6.85</v>
      </c>
      <c r="AP4" s="40"/>
      <c r="AQ4" s="40"/>
      <c r="AR4" s="40"/>
      <c r="AS4" s="40"/>
      <c r="AT4" s="40"/>
      <c r="AU4" s="40"/>
      <c r="AV4" s="40"/>
      <c r="AW4" s="40"/>
    </row>
    <row r="5" spans="1:49" ht="12.75">
      <c r="A5" s="35">
        <v>4</v>
      </c>
      <c r="B5" s="36" t="s">
        <v>23</v>
      </c>
      <c r="C5" s="37">
        <f t="shared" si="0"/>
        <v>161.59999999999997</v>
      </c>
      <c r="D5" s="35">
        <v>23</v>
      </c>
      <c r="E5" s="35">
        <f t="shared" si="1"/>
        <v>34</v>
      </c>
      <c r="F5" s="38">
        <f t="shared" si="2"/>
        <v>4.752941176470587</v>
      </c>
      <c r="G5" s="37">
        <v>7</v>
      </c>
      <c r="H5" s="37">
        <v>6.6</v>
      </c>
      <c r="I5" s="37"/>
      <c r="J5" s="37">
        <v>2.6</v>
      </c>
      <c r="K5" s="37">
        <v>4.7</v>
      </c>
      <c r="L5" s="37">
        <v>2.87</v>
      </c>
      <c r="M5" s="37">
        <v>10</v>
      </c>
      <c r="N5" s="37">
        <v>5.7</v>
      </c>
      <c r="O5" s="37">
        <v>2.3</v>
      </c>
      <c r="P5" s="37">
        <v>9.5</v>
      </c>
      <c r="Q5" s="37">
        <v>9</v>
      </c>
      <c r="R5" s="37">
        <v>2.2</v>
      </c>
      <c r="S5" s="37">
        <v>3.1</v>
      </c>
      <c r="T5" s="37">
        <v>2.25</v>
      </c>
      <c r="U5" s="38">
        <v>4.28</v>
      </c>
      <c r="V5" s="38">
        <v>2.8</v>
      </c>
      <c r="W5" s="38">
        <v>5.4</v>
      </c>
      <c r="X5" s="38">
        <v>2.3</v>
      </c>
      <c r="Y5" s="38">
        <v>5.4</v>
      </c>
      <c r="Z5" s="38">
        <v>1.6</v>
      </c>
      <c r="AA5" s="38">
        <v>1.3</v>
      </c>
      <c r="AB5" s="38">
        <v>5.7</v>
      </c>
      <c r="AC5" s="38">
        <v>4.6</v>
      </c>
      <c r="AD5" s="38">
        <v>7</v>
      </c>
      <c r="AE5" s="38">
        <v>2.7</v>
      </c>
      <c r="AF5" s="38">
        <v>8</v>
      </c>
      <c r="AG5" s="38">
        <v>1.2</v>
      </c>
      <c r="AH5" s="38">
        <v>6.6</v>
      </c>
      <c r="AI5" s="38">
        <v>1.4</v>
      </c>
      <c r="AJ5" s="38">
        <v>7</v>
      </c>
      <c r="AK5" s="38">
        <v>4.1</v>
      </c>
      <c r="AL5" s="38">
        <v>4</v>
      </c>
      <c r="AM5" s="38">
        <v>8.35</v>
      </c>
      <c r="AN5" s="38">
        <v>3.2</v>
      </c>
      <c r="AO5" s="38">
        <v>6.85</v>
      </c>
      <c r="AP5" s="40"/>
      <c r="AQ5" s="40"/>
      <c r="AR5" s="40"/>
      <c r="AS5" s="40"/>
      <c r="AT5" s="40"/>
      <c r="AU5" s="40"/>
      <c r="AV5" s="40"/>
      <c r="AW5" s="40"/>
    </row>
    <row r="6" spans="1:49" ht="12.75">
      <c r="A6" s="35">
        <v>5</v>
      </c>
      <c r="B6" s="36" t="s">
        <v>10</v>
      </c>
      <c r="C6" s="37">
        <f t="shared" si="0"/>
        <v>133.30999999999997</v>
      </c>
      <c r="D6" s="35">
        <v>18</v>
      </c>
      <c r="E6" s="35">
        <f t="shared" si="1"/>
        <v>31</v>
      </c>
      <c r="F6" s="38">
        <f t="shared" si="2"/>
        <v>4.300322580645161</v>
      </c>
      <c r="G6" s="37">
        <v>2.2</v>
      </c>
      <c r="H6" s="37">
        <v>3.5</v>
      </c>
      <c r="I6" s="37">
        <v>3.2</v>
      </c>
      <c r="J6" s="37">
        <v>6.6</v>
      </c>
      <c r="K6" s="37">
        <v>2.2</v>
      </c>
      <c r="L6" s="37">
        <v>1.7</v>
      </c>
      <c r="M6" s="37">
        <v>7.7</v>
      </c>
      <c r="N6" s="37">
        <v>3.4</v>
      </c>
      <c r="O6" s="37">
        <v>7.2</v>
      </c>
      <c r="P6" s="37">
        <v>5.4</v>
      </c>
      <c r="Q6" s="37"/>
      <c r="R6" s="37">
        <v>3.2</v>
      </c>
      <c r="S6" s="37">
        <v>2.3</v>
      </c>
      <c r="T6" s="37">
        <v>7.8</v>
      </c>
      <c r="U6" s="38">
        <v>9.11</v>
      </c>
      <c r="V6" s="38">
        <v>6.85</v>
      </c>
      <c r="W6" s="38">
        <v>2.3</v>
      </c>
      <c r="X6" s="38">
        <v>7.2</v>
      </c>
      <c r="Y6" s="38">
        <v>1.3</v>
      </c>
      <c r="Z6" s="38">
        <v>1</v>
      </c>
      <c r="AA6" s="38">
        <v>4.1</v>
      </c>
      <c r="AB6" s="38">
        <v>4</v>
      </c>
      <c r="AC6" s="38">
        <v>3.5</v>
      </c>
      <c r="AD6" s="38"/>
      <c r="AE6" s="38"/>
      <c r="AF6" s="38">
        <v>1.7</v>
      </c>
      <c r="AG6" s="38">
        <v>6.85</v>
      </c>
      <c r="AH6" s="38">
        <v>3.5</v>
      </c>
      <c r="AI6" s="38">
        <v>6.6</v>
      </c>
      <c r="AJ6" s="38">
        <v>4.7</v>
      </c>
      <c r="AK6" s="38">
        <v>1.8</v>
      </c>
      <c r="AL6" s="38">
        <v>1.4</v>
      </c>
      <c r="AM6" s="38"/>
      <c r="AN6" s="38">
        <v>7</v>
      </c>
      <c r="AO6" s="38">
        <v>4</v>
      </c>
      <c r="AP6" s="40"/>
      <c r="AQ6" s="40"/>
      <c r="AR6" s="40"/>
      <c r="AS6" s="40"/>
      <c r="AT6" s="40"/>
      <c r="AU6" s="40"/>
      <c r="AV6" s="40"/>
      <c r="AW6" s="40"/>
    </row>
    <row r="7" spans="1:49" ht="12.75">
      <c r="A7" s="35">
        <v>6</v>
      </c>
      <c r="B7" s="36" t="s">
        <v>8</v>
      </c>
      <c r="C7" s="37">
        <f t="shared" si="0"/>
        <v>122.59999999999998</v>
      </c>
      <c r="D7" s="35">
        <v>15</v>
      </c>
      <c r="E7" s="35">
        <f t="shared" si="1"/>
        <v>28</v>
      </c>
      <c r="F7" s="38">
        <f t="shared" si="2"/>
        <v>4.378571428571428</v>
      </c>
      <c r="G7" s="37"/>
      <c r="H7" s="37">
        <v>3.5</v>
      </c>
      <c r="I7" s="37"/>
      <c r="J7" s="37">
        <v>6.6</v>
      </c>
      <c r="K7" s="37">
        <v>2.2</v>
      </c>
      <c r="L7" s="37">
        <v>1.7</v>
      </c>
      <c r="M7" s="37">
        <v>7.7</v>
      </c>
      <c r="N7" s="37">
        <v>3.4</v>
      </c>
      <c r="O7" s="37">
        <v>7.2</v>
      </c>
      <c r="P7" s="37">
        <v>5.4</v>
      </c>
      <c r="Q7" s="37"/>
      <c r="R7" s="37">
        <v>3.2</v>
      </c>
      <c r="S7" s="37">
        <v>2.3</v>
      </c>
      <c r="T7" s="37">
        <v>7.8</v>
      </c>
      <c r="U7" s="38">
        <v>11</v>
      </c>
      <c r="V7" s="38">
        <v>6.85</v>
      </c>
      <c r="W7" s="38">
        <v>2.3</v>
      </c>
      <c r="X7" s="38"/>
      <c r="Y7" s="38">
        <v>1.3</v>
      </c>
      <c r="Z7" s="38">
        <v>1</v>
      </c>
      <c r="AA7" s="38">
        <v>4.1</v>
      </c>
      <c r="AB7" s="38">
        <v>4</v>
      </c>
      <c r="AC7" s="38">
        <v>3.5</v>
      </c>
      <c r="AD7" s="38"/>
      <c r="AE7" s="38"/>
      <c r="AF7" s="38">
        <v>1.7</v>
      </c>
      <c r="AG7" s="38">
        <v>6.85</v>
      </c>
      <c r="AH7" s="38">
        <v>3.5</v>
      </c>
      <c r="AI7" s="38">
        <v>6.6</v>
      </c>
      <c r="AJ7" s="38">
        <v>4.7</v>
      </c>
      <c r="AK7" s="38">
        <v>1.8</v>
      </c>
      <c r="AL7" s="38">
        <v>1.4</v>
      </c>
      <c r="AM7" s="38"/>
      <c r="AN7" s="38">
        <v>7</v>
      </c>
      <c r="AO7" s="38">
        <v>4</v>
      </c>
      <c r="AP7" s="40"/>
      <c r="AQ7" s="40"/>
      <c r="AR7" s="40"/>
      <c r="AS7" s="40"/>
      <c r="AT7" s="40"/>
      <c r="AU7" s="40"/>
      <c r="AV7" s="40"/>
      <c r="AW7" s="40"/>
    </row>
    <row r="8" spans="1:49" ht="12.75">
      <c r="A8" s="35">
        <v>7</v>
      </c>
      <c r="B8" s="36" t="s">
        <v>59</v>
      </c>
      <c r="C8" s="37">
        <f t="shared" si="0"/>
        <v>110.81</v>
      </c>
      <c r="D8" s="35">
        <v>21</v>
      </c>
      <c r="E8" s="35">
        <f t="shared" si="1"/>
        <v>29</v>
      </c>
      <c r="F8" s="38">
        <f t="shared" si="2"/>
        <v>3.8210344827586207</v>
      </c>
      <c r="G8" s="37">
        <v>3.2</v>
      </c>
      <c r="H8" s="37">
        <v>1.9</v>
      </c>
      <c r="I8" s="37"/>
      <c r="J8" s="37"/>
      <c r="K8" s="37">
        <v>7</v>
      </c>
      <c r="L8" s="37">
        <v>2.87</v>
      </c>
      <c r="M8" s="37">
        <v>2.8</v>
      </c>
      <c r="N8" s="37">
        <v>1.4</v>
      </c>
      <c r="O8" s="37">
        <v>1</v>
      </c>
      <c r="P8" s="37">
        <v>4.1</v>
      </c>
      <c r="Q8" s="37">
        <v>2.25</v>
      </c>
      <c r="R8" s="37">
        <v>5.85</v>
      </c>
      <c r="S8" s="37">
        <v>7.2</v>
      </c>
      <c r="T8" s="37">
        <v>2.25</v>
      </c>
      <c r="U8" s="38">
        <v>7.09</v>
      </c>
      <c r="V8" s="38">
        <v>2</v>
      </c>
      <c r="W8" s="38">
        <v>4.1</v>
      </c>
      <c r="X8" s="38">
        <v>1.8</v>
      </c>
      <c r="Y8" s="38"/>
      <c r="Z8" s="38"/>
      <c r="AA8" s="38">
        <v>1.8</v>
      </c>
      <c r="AB8" s="38">
        <v>2</v>
      </c>
      <c r="AC8" s="38">
        <v>6.6</v>
      </c>
      <c r="AD8" s="38">
        <v>1</v>
      </c>
      <c r="AE8" s="38">
        <v>7</v>
      </c>
      <c r="AF8" s="38">
        <v>1.7</v>
      </c>
      <c r="AG8" s="38"/>
      <c r="AH8" s="38">
        <v>9</v>
      </c>
      <c r="AI8" s="38">
        <v>3.5</v>
      </c>
      <c r="AJ8" s="38">
        <v>1.5</v>
      </c>
      <c r="AK8" s="38">
        <v>9.5</v>
      </c>
      <c r="AL8" s="38">
        <v>8</v>
      </c>
      <c r="AM8" s="38">
        <v>1</v>
      </c>
      <c r="AN8" s="38"/>
      <c r="AO8" s="38">
        <v>1.4</v>
      </c>
      <c r="AP8" s="40"/>
      <c r="AQ8" s="40"/>
      <c r="AR8" s="40"/>
      <c r="AS8" s="40"/>
      <c r="AT8" s="40"/>
      <c r="AU8" s="40"/>
      <c r="AV8" s="40"/>
      <c r="AW8" s="40"/>
    </row>
    <row r="9" spans="1:49" ht="12.75">
      <c r="A9" s="35">
        <v>8</v>
      </c>
      <c r="B9" s="36" t="s">
        <v>16</v>
      </c>
      <c r="C9" s="37">
        <f t="shared" si="0"/>
        <v>105.51000000000002</v>
      </c>
      <c r="D9" s="35">
        <v>21</v>
      </c>
      <c r="E9" s="35">
        <f t="shared" si="1"/>
        <v>31</v>
      </c>
      <c r="F9" s="38">
        <f t="shared" si="2"/>
        <v>3.403548387096775</v>
      </c>
      <c r="G9" s="37">
        <v>3.2</v>
      </c>
      <c r="H9" s="37"/>
      <c r="I9" s="37">
        <v>2.2</v>
      </c>
      <c r="J9" s="37">
        <v>1.4</v>
      </c>
      <c r="K9" s="37">
        <v>7</v>
      </c>
      <c r="L9" s="37">
        <v>2.87</v>
      </c>
      <c r="M9" s="37">
        <v>2.8</v>
      </c>
      <c r="N9" s="37">
        <v>1.4</v>
      </c>
      <c r="O9" s="37">
        <v>1</v>
      </c>
      <c r="P9" s="37">
        <v>4.1</v>
      </c>
      <c r="Q9" s="37">
        <v>2.25</v>
      </c>
      <c r="R9" s="37"/>
      <c r="S9" s="37">
        <v>7.2</v>
      </c>
      <c r="T9" s="37">
        <v>2.25</v>
      </c>
      <c r="U9" s="38">
        <v>2.74</v>
      </c>
      <c r="V9" s="38">
        <v>2</v>
      </c>
      <c r="W9" s="38">
        <v>4.1</v>
      </c>
      <c r="X9" s="38">
        <v>1.8</v>
      </c>
      <c r="Y9" s="38">
        <v>1</v>
      </c>
      <c r="Z9" s="38"/>
      <c r="AA9" s="38">
        <v>1.8</v>
      </c>
      <c r="AB9" s="38">
        <v>2</v>
      </c>
      <c r="AC9" s="38">
        <v>6.6</v>
      </c>
      <c r="AD9" s="38">
        <v>1</v>
      </c>
      <c r="AE9" s="38">
        <v>7</v>
      </c>
      <c r="AF9" s="38">
        <v>1.7</v>
      </c>
      <c r="AG9" s="38"/>
      <c r="AH9" s="38">
        <v>9</v>
      </c>
      <c r="AI9" s="38">
        <v>3.5</v>
      </c>
      <c r="AJ9" s="38">
        <v>1.5</v>
      </c>
      <c r="AK9" s="38">
        <v>9.5</v>
      </c>
      <c r="AL9" s="38">
        <v>8</v>
      </c>
      <c r="AM9" s="38">
        <v>1</v>
      </c>
      <c r="AN9" s="38">
        <v>2.2</v>
      </c>
      <c r="AO9" s="38">
        <v>1.4</v>
      </c>
      <c r="AP9" s="40"/>
      <c r="AQ9" s="40"/>
      <c r="AR9" s="40"/>
      <c r="AS9" s="40"/>
      <c r="AT9" s="40"/>
      <c r="AU9" s="40"/>
      <c r="AV9" s="40"/>
      <c r="AW9" s="40"/>
    </row>
    <row r="10" spans="1:49" ht="12.75">
      <c r="A10" s="35">
        <v>9</v>
      </c>
      <c r="B10" s="36" t="s">
        <v>52</v>
      </c>
      <c r="C10" s="37">
        <f t="shared" si="0"/>
        <v>97.39999999999998</v>
      </c>
      <c r="D10" s="35">
        <v>16</v>
      </c>
      <c r="E10" s="35">
        <f t="shared" si="1"/>
        <v>18</v>
      </c>
      <c r="F10" s="38">
        <f t="shared" si="2"/>
        <v>5.41111111111111</v>
      </c>
      <c r="G10" s="37"/>
      <c r="H10" s="37"/>
      <c r="I10" s="37"/>
      <c r="J10" s="37">
        <v>1.9</v>
      </c>
      <c r="K10" s="37"/>
      <c r="L10" s="37">
        <v>7.7</v>
      </c>
      <c r="M10" s="37">
        <v>6</v>
      </c>
      <c r="N10" s="37"/>
      <c r="O10" s="37">
        <v>5.4</v>
      </c>
      <c r="P10" s="37"/>
      <c r="Q10" s="37">
        <v>5.6</v>
      </c>
      <c r="R10" s="37"/>
      <c r="S10" s="37">
        <v>9.5</v>
      </c>
      <c r="T10" s="37">
        <v>4.05</v>
      </c>
      <c r="U10" s="38"/>
      <c r="V10" s="38"/>
      <c r="W10" s="38">
        <v>7.2</v>
      </c>
      <c r="X10" s="38">
        <v>9.5</v>
      </c>
      <c r="Y10" s="38">
        <v>7.2</v>
      </c>
      <c r="Z10" s="38">
        <v>3.8</v>
      </c>
      <c r="AA10" s="38">
        <v>2.3</v>
      </c>
      <c r="AB10" s="38"/>
      <c r="AC10" s="38"/>
      <c r="AD10" s="38">
        <v>1.5</v>
      </c>
      <c r="AE10" s="38"/>
      <c r="AF10" s="38">
        <v>2.8</v>
      </c>
      <c r="AG10" s="38"/>
      <c r="AH10" s="38"/>
      <c r="AI10" s="38">
        <v>4.6</v>
      </c>
      <c r="AJ10" s="38"/>
      <c r="AK10" s="38">
        <v>7.2</v>
      </c>
      <c r="AL10" s="38"/>
      <c r="AM10" s="38">
        <v>8.35</v>
      </c>
      <c r="AN10" s="38"/>
      <c r="AO10" s="38">
        <v>2.8</v>
      </c>
      <c r="AP10" s="40"/>
      <c r="AQ10" s="40"/>
      <c r="AR10" s="40"/>
      <c r="AS10" s="40"/>
      <c r="AT10" s="40"/>
      <c r="AU10" s="40"/>
      <c r="AV10" s="40"/>
      <c r="AW10" s="40"/>
    </row>
    <row r="11" spans="1:49" ht="12.75">
      <c r="A11" s="35">
        <v>10</v>
      </c>
      <c r="B11" s="36" t="s">
        <v>61</v>
      </c>
      <c r="C11" s="37">
        <f t="shared" si="0"/>
        <v>85.36</v>
      </c>
      <c r="D11" s="35">
        <v>9</v>
      </c>
      <c r="E11" s="35">
        <f t="shared" si="1"/>
        <v>26</v>
      </c>
      <c r="F11" s="38">
        <f t="shared" si="2"/>
        <v>3.2830769230769232</v>
      </c>
      <c r="G11" s="37"/>
      <c r="H11" s="37">
        <v>1.9</v>
      </c>
      <c r="I11" s="37">
        <v>1.5</v>
      </c>
      <c r="J11" s="37"/>
      <c r="K11" s="37"/>
      <c r="L11" s="37">
        <v>6</v>
      </c>
      <c r="M11" s="37">
        <v>1</v>
      </c>
      <c r="N11" s="37"/>
      <c r="O11" s="37">
        <v>1.55</v>
      </c>
      <c r="P11" s="37">
        <v>7.2</v>
      </c>
      <c r="Q11" s="37">
        <v>3.5</v>
      </c>
      <c r="R11" s="37">
        <v>1</v>
      </c>
      <c r="S11" s="37">
        <v>1.3</v>
      </c>
      <c r="T11" s="37">
        <v>1.2</v>
      </c>
      <c r="U11" s="38">
        <v>2.01</v>
      </c>
      <c r="V11" s="38">
        <v>4</v>
      </c>
      <c r="W11" s="38">
        <v>3.1</v>
      </c>
      <c r="X11" s="38">
        <v>5.4</v>
      </c>
      <c r="Y11" s="38"/>
      <c r="Z11" s="38"/>
      <c r="AA11" s="38"/>
      <c r="AB11" s="38">
        <v>2.8</v>
      </c>
      <c r="AC11" s="38">
        <v>1.9</v>
      </c>
      <c r="AD11" s="38">
        <v>3.2</v>
      </c>
      <c r="AE11" s="38">
        <v>4.7</v>
      </c>
      <c r="AF11" s="38">
        <v>4</v>
      </c>
      <c r="AG11" s="38">
        <v>2.8</v>
      </c>
      <c r="AH11" s="38">
        <v>4.6</v>
      </c>
      <c r="AI11" s="38">
        <v>9</v>
      </c>
      <c r="AJ11" s="38">
        <v>2.2</v>
      </c>
      <c r="AK11" s="38">
        <v>3.1</v>
      </c>
      <c r="AL11" s="38">
        <v>1</v>
      </c>
      <c r="AM11" s="38">
        <v>5.4</v>
      </c>
      <c r="AN11" s="38"/>
      <c r="AO11" s="38"/>
      <c r="AP11" s="40"/>
      <c r="AQ11" s="40"/>
      <c r="AR11" s="40"/>
      <c r="AS11" s="40"/>
      <c r="AT11" s="40"/>
      <c r="AU11" s="40"/>
      <c r="AV11" s="40"/>
      <c r="AW11" s="40"/>
    </row>
    <row r="12" spans="1:49" ht="12.75">
      <c r="A12" s="36">
        <v>11</v>
      </c>
      <c r="B12" s="36" t="s">
        <v>29</v>
      </c>
      <c r="C12" s="37">
        <f t="shared" si="0"/>
        <v>80.81</v>
      </c>
      <c r="D12" s="35">
        <v>6</v>
      </c>
      <c r="E12" s="35">
        <f t="shared" si="1"/>
        <v>22</v>
      </c>
      <c r="F12" s="38">
        <f t="shared" si="2"/>
        <v>3.6731818181818183</v>
      </c>
      <c r="G12" s="37">
        <v>1.5</v>
      </c>
      <c r="H12" s="37">
        <v>4.6</v>
      </c>
      <c r="I12" s="37"/>
      <c r="J12" s="37">
        <v>9</v>
      </c>
      <c r="K12" s="37">
        <v>1</v>
      </c>
      <c r="L12" s="37">
        <v>2.87</v>
      </c>
      <c r="M12" s="37">
        <v>1.3</v>
      </c>
      <c r="N12" s="37">
        <v>8</v>
      </c>
      <c r="O12" s="37">
        <v>3.1</v>
      </c>
      <c r="P12" s="37">
        <v>1.8</v>
      </c>
      <c r="Q12" s="37">
        <v>2.25</v>
      </c>
      <c r="R12" s="37">
        <v>1.5</v>
      </c>
      <c r="S12" s="37">
        <v>5.4</v>
      </c>
      <c r="T12" s="37"/>
      <c r="U12" s="38">
        <v>7.09</v>
      </c>
      <c r="V12" s="38">
        <v>1</v>
      </c>
      <c r="W12" s="38">
        <v>1</v>
      </c>
      <c r="X12" s="38">
        <v>7.2</v>
      </c>
      <c r="Y12" s="38">
        <v>3.6</v>
      </c>
      <c r="Z12" s="38"/>
      <c r="AA12" s="38">
        <v>7.2</v>
      </c>
      <c r="AB12" s="38"/>
      <c r="AC12" s="38">
        <v>1</v>
      </c>
      <c r="AD12" s="38"/>
      <c r="AE12" s="38"/>
      <c r="AF12" s="38"/>
      <c r="AG12" s="38"/>
      <c r="AH12" s="38">
        <v>2.6</v>
      </c>
      <c r="AI12" s="38"/>
      <c r="AJ12" s="38"/>
      <c r="AK12" s="38"/>
      <c r="AL12" s="38">
        <v>2.4</v>
      </c>
      <c r="AM12" s="38">
        <v>5.4</v>
      </c>
      <c r="AN12" s="38"/>
      <c r="AO12" s="38"/>
      <c r="AP12" s="40"/>
      <c r="AQ12" s="40"/>
      <c r="AR12" s="40"/>
      <c r="AS12" s="40"/>
      <c r="AT12" s="40"/>
      <c r="AU12" s="40"/>
      <c r="AV12" s="40"/>
      <c r="AW12" s="40"/>
    </row>
    <row r="13" spans="1:49" ht="12.75">
      <c r="A13" s="36">
        <v>12</v>
      </c>
      <c r="B13" s="36" t="s">
        <v>66</v>
      </c>
      <c r="C13" s="37">
        <f t="shared" si="0"/>
        <v>79.10999999999999</v>
      </c>
      <c r="D13" s="35">
        <v>9</v>
      </c>
      <c r="E13" s="35">
        <f t="shared" si="1"/>
        <v>24</v>
      </c>
      <c r="F13" s="38">
        <f t="shared" si="2"/>
        <v>3.2962499999999992</v>
      </c>
      <c r="G13" s="37"/>
      <c r="H13" s="37"/>
      <c r="I13" s="37"/>
      <c r="J13" s="37"/>
      <c r="K13" s="37">
        <v>3.2</v>
      </c>
      <c r="L13" s="37">
        <v>6</v>
      </c>
      <c r="M13" s="37">
        <v>1</v>
      </c>
      <c r="N13" s="37"/>
      <c r="O13" s="37"/>
      <c r="P13" s="37">
        <v>7.2</v>
      </c>
      <c r="Q13" s="37">
        <v>3.5</v>
      </c>
      <c r="R13" s="37">
        <v>1</v>
      </c>
      <c r="S13" s="37">
        <v>1.3</v>
      </c>
      <c r="T13" s="37">
        <v>1.2</v>
      </c>
      <c r="U13" s="38">
        <v>3.11</v>
      </c>
      <c r="V13" s="38"/>
      <c r="W13" s="38">
        <v>3.1</v>
      </c>
      <c r="X13" s="38">
        <v>5.4</v>
      </c>
      <c r="Y13" s="38">
        <v>2.3</v>
      </c>
      <c r="Z13" s="38"/>
      <c r="AA13" s="38"/>
      <c r="AB13" s="38"/>
      <c r="AC13" s="38">
        <v>1.9</v>
      </c>
      <c r="AD13" s="38">
        <v>3.2</v>
      </c>
      <c r="AE13" s="38">
        <v>4.7</v>
      </c>
      <c r="AF13" s="38">
        <v>4</v>
      </c>
      <c r="AG13" s="38">
        <v>2.8</v>
      </c>
      <c r="AH13" s="38">
        <v>4.6</v>
      </c>
      <c r="AI13" s="38">
        <v>9</v>
      </c>
      <c r="AJ13" s="38">
        <v>2.2</v>
      </c>
      <c r="AK13" s="38">
        <v>3.1</v>
      </c>
      <c r="AL13" s="38">
        <v>1</v>
      </c>
      <c r="AM13" s="38">
        <v>2.3</v>
      </c>
      <c r="AN13" s="38"/>
      <c r="AO13" s="38">
        <v>2</v>
      </c>
      <c r="AP13" s="40"/>
      <c r="AQ13" s="40"/>
      <c r="AR13" s="40"/>
      <c r="AS13" s="40"/>
      <c r="AT13" s="40"/>
      <c r="AU13" s="40"/>
      <c r="AV13" s="40"/>
      <c r="AW13" s="40"/>
    </row>
    <row r="14" spans="1:49" ht="12.75">
      <c r="A14" s="36">
        <v>13</v>
      </c>
      <c r="B14" s="36" t="s">
        <v>12</v>
      </c>
      <c r="C14" s="37">
        <f t="shared" si="0"/>
        <v>75.87999999999998</v>
      </c>
      <c r="D14" s="35">
        <v>3</v>
      </c>
      <c r="E14" s="35">
        <f t="shared" si="1"/>
        <v>27</v>
      </c>
      <c r="F14" s="38">
        <f t="shared" si="2"/>
        <v>2.8103703703703697</v>
      </c>
      <c r="G14" s="37"/>
      <c r="H14" s="37">
        <v>2.6</v>
      </c>
      <c r="I14" s="37">
        <v>4.7</v>
      </c>
      <c r="J14" s="37">
        <v>1.4</v>
      </c>
      <c r="K14" s="37">
        <v>1.5</v>
      </c>
      <c r="L14" s="37">
        <v>4.6</v>
      </c>
      <c r="M14" s="37">
        <v>1.7</v>
      </c>
      <c r="N14" s="37"/>
      <c r="O14" s="37">
        <v>9.5</v>
      </c>
      <c r="P14" s="37">
        <v>3.1</v>
      </c>
      <c r="Q14" s="37">
        <v>1.4</v>
      </c>
      <c r="R14" s="37"/>
      <c r="S14" s="37"/>
      <c r="T14" s="37">
        <v>7.8</v>
      </c>
      <c r="U14" s="38">
        <v>4.28</v>
      </c>
      <c r="V14" s="38">
        <v>1.4</v>
      </c>
      <c r="W14" s="38">
        <v>1.8</v>
      </c>
      <c r="X14" s="38">
        <v>1</v>
      </c>
      <c r="Y14" s="38">
        <v>1.8</v>
      </c>
      <c r="Z14" s="38">
        <v>2.4</v>
      </c>
      <c r="AA14" s="38">
        <v>5.4</v>
      </c>
      <c r="AB14" s="38">
        <v>1</v>
      </c>
      <c r="AC14" s="38">
        <v>1.4</v>
      </c>
      <c r="AD14" s="38">
        <v>4.7</v>
      </c>
      <c r="AE14" s="38">
        <v>1</v>
      </c>
      <c r="AF14" s="38"/>
      <c r="AG14" s="38"/>
      <c r="AH14" s="38">
        <v>2.6</v>
      </c>
      <c r="AI14" s="38">
        <v>1</v>
      </c>
      <c r="AJ14" s="38"/>
      <c r="AK14" s="38">
        <v>1.3</v>
      </c>
      <c r="AL14" s="38"/>
      <c r="AM14" s="38">
        <v>2.3</v>
      </c>
      <c r="AN14" s="38">
        <v>2.2</v>
      </c>
      <c r="AO14" s="38">
        <v>2</v>
      </c>
      <c r="AP14" s="40"/>
      <c r="AQ14" s="40"/>
      <c r="AR14" s="40"/>
      <c r="AS14" s="40"/>
      <c r="AT14" s="40"/>
      <c r="AU14" s="40"/>
      <c r="AV14" s="40"/>
      <c r="AW14" s="40"/>
    </row>
    <row r="15" spans="1:49" ht="12.75">
      <c r="A15" s="36">
        <v>14</v>
      </c>
      <c r="B15" s="36" t="s">
        <v>55</v>
      </c>
      <c r="C15" s="37">
        <f t="shared" si="0"/>
        <v>70.76</v>
      </c>
      <c r="D15" s="35">
        <v>6</v>
      </c>
      <c r="E15" s="35">
        <f t="shared" si="1"/>
        <v>29</v>
      </c>
      <c r="F15" s="38">
        <f t="shared" si="2"/>
        <v>2.4400000000000004</v>
      </c>
      <c r="G15" s="37">
        <v>1</v>
      </c>
      <c r="H15" s="37"/>
      <c r="I15" s="37"/>
      <c r="J15" s="37">
        <v>3.5</v>
      </c>
      <c r="K15" s="37">
        <v>1.5</v>
      </c>
      <c r="L15" s="37">
        <v>1</v>
      </c>
      <c r="M15" s="37">
        <v>3.6</v>
      </c>
      <c r="N15" s="37">
        <v>3.4</v>
      </c>
      <c r="O15" s="37">
        <v>1.55</v>
      </c>
      <c r="P15" s="37">
        <v>1.3</v>
      </c>
      <c r="Q15" s="37">
        <v>1</v>
      </c>
      <c r="R15" s="37">
        <v>5.85</v>
      </c>
      <c r="S15" s="37">
        <v>1.8</v>
      </c>
      <c r="T15" s="37"/>
      <c r="U15" s="38">
        <v>1.46</v>
      </c>
      <c r="V15" s="38">
        <v>6.85</v>
      </c>
      <c r="W15" s="38">
        <v>1.3</v>
      </c>
      <c r="X15" s="38">
        <v>3.1</v>
      </c>
      <c r="Y15" s="38">
        <v>3.6</v>
      </c>
      <c r="Z15" s="38"/>
      <c r="AA15" s="38">
        <v>3.1</v>
      </c>
      <c r="AB15" s="38">
        <v>1.4</v>
      </c>
      <c r="AC15" s="38">
        <v>2.6</v>
      </c>
      <c r="AD15" s="38">
        <v>2.2</v>
      </c>
      <c r="AE15" s="38">
        <v>2.7</v>
      </c>
      <c r="AF15" s="38">
        <v>1</v>
      </c>
      <c r="AG15" s="38">
        <v>2</v>
      </c>
      <c r="AH15" s="38">
        <v>1.65</v>
      </c>
      <c r="AI15" s="38"/>
      <c r="AJ15" s="38"/>
      <c r="AK15" s="38">
        <v>2.3</v>
      </c>
      <c r="AL15" s="38">
        <v>5.7</v>
      </c>
      <c r="AM15" s="38">
        <v>1.8</v>
      </c>
      <c r="AN15" s="38">
        <v>1.5</v>
      </c>
      <c r="AO15" s="38">
        <v>1</v>
      </c>
      <c r="AP15" s="40"/>
      <c r="AQ15" s="40"/>
      <c r="AR15" s="40"/>
      <c r="AS15" s="40"/>
      <c r="AT15" s="40"/>
      <c r="AU15" s="40"/>
      <c r="AV15" s="40"/>
      <c r="AW15" s="40"/>
    </row>
    <row r="16" spans="1:49" ht="12.75">
      <c r="A16" s="36">
        <v>15</v>
      </c>
      <c r="B16" s="36" t="s">
        <v>37</v>
      </c>
      <c r="C16" s="37">
        <f t="shared" si="0"/>
        <v>69.89</v>
      </c>
      <c r="D16" s="35">
        <v>16</v>
      </c>
      <c r="E16" s="35">
        <f t="shared" si="1"/>
        <v>14</v>
      </c>
      <c r="F16" s="38">
        <f t="shared" si="2"/>
        <v>4.992142857142857</v>
      </c>
      <c r="G16" s="37"/>
      <c r="H16" s="37"/>
      <c r="I16" s="37"/>
      <c r="J16" s="37">
        <v>1.9</v>
      </c>
      <c r="K16" s="37"/>
      <c r="L16" s="37"/>
      <c r="M16" s="37">
        <v>6</v>
      </c>
      <c r="N16" s="37"/>
      <c r="O16" s="37">
        <v>5.4</v>
      </c>
      <c r="P16" s="37"/>
      <c r="Q16" s="37"/>
      <c r="R16" s="37"/>
      <c r="S16" s="37">
        <v>9.5</v>
      </c>
      <c r="T16" s="37">
        <v>1.2</v>
      </c>
      <c r="U16" s="38">
        <v>1.29</v>
      </c>
      <c r="V16" s="38"/>
      <c r="W16" s="38">
        <v>7.2</v>
      </c>
      <c r="X16" s="38">
        <v>9.5</v>
      </c>
      <c r="Y16" s="38">
        <v>7.2</v>
      </c>
      <c r="Z16" s="38">
        <v>3.8</v>
      </c>
      <c r="AA16" s="38">
        <v>2.3</v>
      </c>
      <c r="AB16" s="38"/>
      <c r="AC16" s="38"/>
      <c r="AD16" s="38"/>
      <c r="AE16" s="38"/>
      <c r="AF16" s="38">
        <v>2.8</v>
      </c>
      <c r="AG16" s="38"/>
      <c r="AH16" s="38"/>
      <c r="AI16" s="38">
        <v>4.6</v>
      </c>
      <c r="AJ16" s="38"/>
      <c r="AK16" s="38">
        <v>7.2</v>
      </c>
      <c r="AL16" s="38"/>
      <c r="AM16" s="38"/>
      <c r="AN16" s="38"/>
      <c r="AO16" s="38"/>
      <c r="AP16" s="40"/>
      <c r="AQ16" s="40"/>
      <c r="AR16" s="40"/>
      <c r="AS16" s="40"/>
      <c r="AT16" s="40"/>
      <c r="AU16" s="40"/>
      <c r="AV16" s="40"/>
      <c r="AW16" s="40"/>
    </row>
    <row r="17" spans="1:49" ht="12.75">
      <c r="A17" s="36">
        <v>16</v>
      </c>
      <c r="B17" s="36" t="s">
        <v>22</v>
      </c>
      <c r="C17" s="37">
        <f t="shared" si="0"/>
        <v>67.75000000000001</v>
      </c>
      <c r="D17" s="35">
        <v>6</v>
      </c>
      <c r="E17" s="35">
        <f t="shared" si="1"/>
        <v>29</v>
      </c>
      <c r="F17" s="38">
        <f t="shared" si="2"/>
        <v>2.3362068965517246</v>
      </c>
      <c r="G17" s="37">
        <v>1</v>
      </c>
      <c r="H17" s="37">
        <v>2.6</v>
      </c>
      <c r="I17" s="37">
        <v>2.2</v>
      </c>
      <c r="J17" s="37">
        <v>3.5</v>
      </c>
      <c r="K17" s="37"/>
      <c r="L17" s="37">
        <v>1</v>
      </c>
      <c r="M17" s="37">
        <v>3.6</v>
      </c>
      <c r="N17" s="37">
        <v>3.4</v>
      </c>
      <c r="O17" s="37">
        <v>1.55</v>
      </c>
      <c r="P17" s="37">
        <v>1.3</v>
      </c>
      <c r="Q17" s="37">
        <v>1</v>
      </c>
      <c r="R17" s="37"/>
      <c r="S17" s="37">
        <v>1.8</v>
      </c>
      <c r="T17" s="37"/>
      <c r="U17" s="38">
        <v>1</v>
      </c>
      <c r="V17" s="38">
        <v>6.85</v>
      </c>
      <c r="W17" s="38">
        <v>1.3</v>
      </c>
      <c r="X17" s="38">
        <v>3.1</v>
      </c>
      <c r="Y17" s="38">
        <v>3.6</v>
      </c>
      <c r="Z17" s="38"/>
      <c r="AA17" s="38">
        <v>3.1</v>
      </c>
      <c r="AB17" s="38">
        <v>1.4</v>
      </c>
      <c r="AC17" s="38">
        <v>2.6</v>
      </c>
      <c r="AD17" s="38">
        <v>2.2</v>
      </c>
      <c r="AE17" s="38">
        <v>2.7</v>
      </c>
      <c r="AF17" s="38">
        <v>1</v>
      </c>
      <c r="AG17" s="38">
        <v>2</v>
      </c>
      <c r="AH17" s="38">
        <v>1.65</v>
      </c>
      <c r="AI17" s="38"/>
      <c r="AJ17" s="38"/>
      <c r="AK17" s="38">
        <v>2.3</v>
      </c>
      <c r="AL17" s="38">
        <v>5.7</v>
      </c>
      <c r="AM17" s="38">
        <v>1.8</v>
      </c>
      <c r="AN17" s="38">
        <v>1.5</v>
      </c>
      <c r="AO17" s="38">
        <v>1</v>
      </c>
      <c r="AP17" s="40"/>
      <c r="AQ17" s="40"/>
      <c r="AR17" s="40"/>
      <c r="AS17" s="40"/>
      <c r="AT17" s="40"/>
      <c r="AU17" s="40"/>
      <c r="AV17" s="40"/>
      <c r="AW17" s="40"/>
    </row>
    <row r="18" spans="1:49" ht="12.75">
      <c r="A18" s="36">
        <v>17</v>
      </c>
      <c r="B18" s="36" t="s">
        <v>62</v>
      </c>
      <c r="C18" s="37">
        <f t="shared" si="0"/>
        <v>55.54000000000001</v>
      </c>
      <c r="D18" s="35">
        <v>3</v>
      </c>
      <c r="E18" s="35">
        <f t="shared" si="1"/>
        <v>20</v>
      </c>
      <c r="F18" s="38">
        <f t="shared" si="2"/>
        <v>2.7770000000000006</v>
      </c>
      <c r="G18" s="37">
        <v>1.5</v>
      </c>
      <c r="H18" s="37">
        <v>4.6</v>
      </c>
      <c r="I18" s="37">
        <v>3.2</v>
      </c>
      <c r="J18" s="37"/>
      <c r="K18" s="37">
        <v>1</v>
      </c>
      <c r="L18" s="37">
        <v>2.87</v>
      </c>
      <c r="M18" s="37">
        <v>1.3</v>
      </c>
      <c r="N18" s="37">
        <v>8</v>
      </c>
      <c r="O18" s="37">
        <v>3.1</v>
      </c>
      <c r="P18" s="37">
        <v>1.8</v>
      </c>
      <c r="Q18" s="37">
        <v>2.25</v>
      </c>
      <c r="R18" s="37">
        <v>1.5</v>
      </c>
      <c r="S18" s="37">
        <v>5.4</v>
      </c>
      <c r="T18" s="37"/>
      <c r="U18" s="38">
        <v>2.42</v>
      </c>
      <c r="V18" s="38">
        <v>1</v>
      </c>
      <c r="W18" s="38">
        <v>1</v>
      </c>
      <c r="X18" s="38"/>
      <c r="Y18" s="38">
        <v>3.6</v>
      </c>
      <c r="Z18" s="38">
        <v>1.6</v>
      </c>
      <c r="AA18" s="38">
        <v>7.2</v>
      </c>
      <c r="AB18" s="38"/>
      <c r="AC18" s="38">
        <v>1</v>
      </c>
      <c r="AD18" s="38"/>
      <c r="AE18" s="38"/>
      <c r="AF18" s="38"/>
      <c r="AG18" s="38">
        <v>1.2</v>
      </c>
      <c r="AH18" s="38"/>
      <c r="AI18" s="38"/>
      <c r="AJ18" s="38"/>
      <c r="AK18" s="38"/>
      <c r="AL18" s="38"/>
      <c r="AM18" s="38"/>
      <c r="AN18" s="38"/>
      <c r="AO18" s="38"/>
      <c r="AP18" s="40"/>
      <c r="AQ18" s="40"/>
      <c r="AR18" s="40"/>
      <c r="AS18" s="40"/>
      <c r="AT18" s="40"/>
      <c r="AU18" s="40"/>
      <c r="AV18" s="40"/>
      <c r="AW18" s="40"/>
    </row>
    <row r="19" spans="1:49" ht="12.75">
      <c r="A19" s="36">
        <v>18</v>
      </c>
      <c r="B19" s="36" t="s">
        <v>38</v>
      </c>
      <c r="C19" s="37">
        <f t="shared" si="0"/>
        <v>44.42999999999999</v>
      </c>
      <c r="D19" s="35"/>
      <c r="E19" s="35">
        <f t="shared" si="1"/>
        <v>10</v>
      </c>
      <c r="F19" s="38">
        <f t="shared" si="2"/>
        <v>4.443</v>
      </c>
      <c r="G19" s="37"/>
      <c r="H19" s="37"/>
      <c r="I19" s="37"/>
      <c r="J19" s="37">
        <v>9</v>
      </c>
      <c r="K19" s="37"/>
      <c r="L19" s="37">
        <v>4.6</v>
      </c>
      <c r="M19" s="37">
        <v>1.7</v>
      </c>
      <c r="N19" s="37"/>
      <c r="O19" s="37">
        <v>9.5</v>
      </c>
      <c r="P19" s="37">
        <v>3.1</v>
      </c>
      <c r="Q19" s="37"/>
      <c r="R19" s="37"/>
      <c r="S19" s="37"/>
      <c r="T19" s="37">
        <v>7.8</v>
      </c>
      <c r="U19" s="38">
        <v>3.53</v>
      </c>
      <c r="V19" s="38"/>
      <c r="W19" s="38">
        <v>1.8</v>
      </c>
      <c r="X19" s="38"/>
      <c r="Y19" s="38"/>
      <c r="Z19" s="38"/>
      <c r="AA19" s="38">
        <v>1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>
        <v>2.4</v>
      </c>
      <c r="AM19" s="38"/>
      <c r="AN19" s="38"/>
      <c r="AO19" s="38"/>
      <c r="AP19" s="40"/>
      <c r="AQ19" s="40"/>
      <c r="AR19" s="40"/>
      <c r="AS19" s="40"/>
      <c r="AT19" s="40"/>
      <c r="AU19" s="40"/>
      <c r="AV19" s="40"/>
      <c r="AW19" s="40"/>
    </row>
    <row r="20" spans="1:49" ht="12.75">
      <c r="A20" s="36">
        <v>19</v>
      </c>
      <c r="B20" s="36" t="s">
        <v>13</v>
      </c>
      <c r="C20" s="37">
        <f t="shared" si="0"/>
        <v>34.86</v>
      </c>
      <c r="D20" s="35">
        <v>4</v>
      </c>
      <c r="E20" s="35">
        <f t="shared" si="1"/>
        <v>18</v>
      </c>
      <c r="F20" s="38">
        <f t="shared" si="2"/>
        <v>1.9366666666666665</v>
      </c>
      <c r="G20" s="37"/>
      <c r="H20" s="37">
        <v>1</v>
      </c>
      <c r="I20" s="37">
        <v>1</v>
      </c>
      <c r="J20" s="37">
        <v>1</v>
      </c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8">
        <v>1.66</v>
      </c>
      <c r="V20" s="38">
        <v>1.4</v>
      </c>
      <c r="W20" s="38"/>
      <c r="X20" s="38">
        <v>1</v>
      </c>
      <c r="Y20" s="38">
        <v>1.8</v>
      </c>
      <c r="Z20" s="38">
        <v>2.4</v>
      </c>
      <c r="AA20" s="38">
        <v>5.4</v>
      </c>
      <c r="AB20" s="38">
        <v>1</v>
      </c>
      <c r="AC20" s="38">
        <v>1.4</v>
      </c>
      <c r="AD20" s="38">
        <v>4.7</v>
      </c>
      <c r="AE20" s="38">
        <v>1</v>
      </c>
      <c r="AF20" s="38"/>
      <c r="AG20" s="38">
        <v>4</v>
      </c>
      <c r="AH20" s="38"/>
      <c r="AI20" s="38">
        <v>1</v>
      </c>
      <c r="AJ20" s="38"/>
      <c r="AK20" s="38">
        <v>1</v>
      </c>
      <c r="AL20" s="38"/>
      <c r="AM20" s="38">
        <v>3.1</v>
      </c>
      <c r="AN20" s="38"/>
      <c r="AO20" s="38"/>
      <c r="AP20" s="40"/>
      <c r="AQ20" s="40"/>
      <c r="AR20" s="40"/>
      <c r="AS20" s="40"/>
      <c r="AT20" s="40"/>
      <c r="AU20" s="40"/>
      <c r="AV20" s="40"/>
      <c r="AW20" s="40"/>
    </row>
    <row r="21" spans="1:49" ht="12.75">
      <c r="A21" s="36">
        <v>20</v>
      </c>
      <c r="B21" s="36" t="s">
        <v>14</v>
      </c>
      <c r="C21" s="37">
        <f t="shared" si="0"/>
        <v>31.48</v>
      </c>
      <c r="D21" s="35"/>
      <c r="E21" s="35">
        <f t="shared" si="1"/>
        <v>22</v>
      </c>
      <c r="F21" s="38">
        <f t="shared" si="2"/>
        <v>1.430909090909091</v>
      </c>
      <c r="G21" s="37">
        <v>2.2</v>
      </c>
      <c r="H21" s="37">
        <v>1.4</v>
      </c>
      <c r="I21" s="37">
        <v>1</v>
      </c>
      <c r="J21" s="37"/>
      <c r="K21" s="37"/>
      <c r="L21" s="37">
        <v>1.3</v>
      </c>
      <c r="M21" s="37">
        <v>2.2</v>
      </c>
      <c r="N21" s="37">
        <v>1</v>
      </c>
      <c r="O21" s="37">
        <v>1.55</v>
      </c>
      <c r="P21" s="37">
        <v>1</v>
      </c>
      <c r="Q21" s="37">
        <v>1.4</v>
      </c>
      <c r="R21" s="37"/>
      <c r="S21" s="37"/>
      <c r="T21" s="37">
        <v>1.2</v>
      </c>
      <c r="U21" s="38">
        <v>1.13</v>
      </c>
      <c r="V21" s="38"/>
      <c r="W21" s="38"/>
      <c r="X21" s="38">
        <v>1.3</v>
      </c>
      <c r="Y21" s="38">
        <v>2.3</v>
      </c>
      <c r="Z21" s="38"/>
      <c r="AA21" s="38">
        <v>1</v>
      </c>
      <c r="AB21" s="38">
        <v>2.8</v>
      </c>
      <c r="AC21" s="38"/>
      <c r="AD21" s="38"/>
      <c r="AE21" s="38"/>
      <c r="AF21" s="38"/>
      <c r="AG21" s="38">
        <v>1.2</v>
      </c>
      <c r="AH21" s="38">
        <v>1</v>
      </c>
      <c r="AI21" s="38">
        <v>1.9</v>
      </c>
      <c r="AJ21" s="38">
        <v>1</v>
      </c>
      <c r="AK21" s="38">
        <v>1.3</v>
      </c>
      <c r="AL21" s="38"/>
      <c r="AM21" s="38">
        <v>1.3</v>
      </c>
      <c r="AN21" s="38">
        <v>1</v>
      </c>
      <c r="AO21" s="38"/>
      <c r="AP21" s="40"/>
      <c r="AQ21" s="40"/>
      <c r="AR21" s="40"/>
      <c r="AS21" s="40"/>
      <c r="AT21" s="40"/>
      <c r="AU21" s="40"/>
      <c r="AV21" s="40"/>
      <c r="AW21" s="40"/>
    </row>
    <row r="22" spans="1:49" ht="12.75">
      <c r="A22" s="36">
        <v>21</v>
      </c>
      <c r="B22" s="36" t="s">
        <v>60</v>
      </c>
      <c r="C22" s="37">
        <f t="shared" si="0"/>
        <v>25.26</v>
      </c>
      <c r="D22" s="35">
        <v>1</v>
      </c>
      <c r="E22" s="35">
        <f t="shared" si="1"/>
        <v>9</v>
      </c>
      <c r="F22" s="38">
        <f t="shared" si="2"/>
        <v>2.8066666666666666</v>
      </c>
      <c r="G22" s="37"/>
      <c r="H22" s="37">
        <v>1</v>
      </c>
      <c r="I22" s="37"/>
      <c r="J22" s="37">
        <v>1</v>
      </c>
      <c r="K22" s="37"/>
      <c r="L22" s="37">
        <v>7.7</v>
      </c>
      <c r="M22" s="37"/>
      <c r="N22" s="37"/>
      <c r="O22" s="37"/>
      <c r="P22" s="37"/>
      <c r="Q22" s="37"/>
      <c r="R22" s="37"/>
      <c r="S22" s="37">
        <v>1</v>
      </c>
      <c r="T22" s="37"/>
      <c r="U22" s="38">
        <v>5.16</v>
      </c>
      <c r="V22" s="38"/>
      <c r="W22" s="38"/>
      <c r="X22" s="38">
        <v>1.3</v>
      </c>
      <c r="Y22" s="38"/>
      <c r="Z22" s="38"/>
      <c r="AA22" s="38"/>
      <c r="AB22" s="38"/>
      <c r="AC22" s="38"/>
      <c r="AD22" s="38"/>
      <c r="AE22" s="38"/>
      <c r="AF22" s="38"/>
      <c r="AG22" s="38">
        <v>4</v>
      </c>
      <c r="AH22" s="38"/>
      <c r="AI22" s="38"/>
      <c r="AJ22" s="38"/>
      <c r="AK22" s="38">
        <v>1</v>
      </c>
      <c r="AL22" s="38"/>
      <c r="AM22" s="38">
        <v>3.1</v>
      </c>
      <c r="AN22" s="38"/>
      <c r="AO22" s="38"/>
      <c r="AP22" s="40"/>
      <c r="AQ22" s="40"/>
      <c r="AR22" s="40"/>
      <c r="AS22" s="40"/>
      <c r="AT22" s="40"/>
      <c r="AU22" s="40"/>
      <c r="AV22" s="40"/>
      <c r="AW22" s="40"/>
    </row>
    <row r="23" spans="1:49" ht="12.75">
      <c r="A23" s="36">
        <v>22</v>
      </c>
      <c r="B23" s="36" t="s">
        <v>56</v>
      </c>
      <c r="C23" s="37">
        <f t="shared" si="0"/>
        <v>20.8</v>
      </c>
      <c r="D23" s="35"/>
      <c r="E23" s="35">
        <f t="shared" si="1"/>
        <v>4</v>
      </c>
      <c r="F23" s="38">
        <f t="shared" si="2"/>
        <v>5.2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>
        <v>5.6</v>
      </c>
      <c r="R23" s="37"/>
      <c r="S23" s="37"/>
      <c r="T23" s="37">
        <v>4.05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>
        <v>8.35</v>
      </c>
      <c r="AN23" s="38"/>
      <c r="AO23" s="38">
        <v>2.8</v>
      </c>
      <c r="AP23" s="40"/>
      <c r="AQ23" s="40"/>
      <c r="AR23" s="40"/>
      <c r="AS23" s="40"/>
      <c r="AT23" s="40"/>
      <c r="AU23" s="40"/>
      <c r="AV23" s="40"/>
      <c r="AW23" s="40"/>
    </row>
    <row r="24" spans="1:49" ht="12.75">
      <c r="A24" s="36">
        <v>23</v>
      </c>
      <c r="B24" s="36" t="s">
        <v>63</v>
      </c>
      <c r="C24" s="37">
        <f t="shared" si="0"/>
        <v>6.9</v>
      </c>
      <c r="D24" s="35"/>
      <c r="E24" s="35">
        <f t="shared" si="1"/>
        <v>5</v>
      </c>
      <c r="F24" s="38">
        <f t="shared" si="2"/>
        <v>1.3800000000000001</v>
      </c>
      <c r="G24" s="37"/>
      <c r="H24" s="37">
        <v>1.4</v>
      </c>
      <c r="I24" s="37"/>
      <c r="J24" s="37"/>
      <c r="K24" s="37"/>
      <c r="L24" s="37">
        <v>1.3</v>
      </c>
      <c r="M24" s="37">
        <v>2.2</v>
      </c>
      <c r="N24" s="37">
        <v>1</v>
      </c>
      <c r="O24" s="37"/>
      <c r="P24" s="37">
        <v>1</v>
      </c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40"/>
      <c r="AQ24" s="40"/>
      <c r="AR24" s="40"/>
      <c r="AS24" s="40"/>
      <c r="AT24" s="40"/>
      <c r="AU24" s="40"/>
      <c r="AV24" s="40"/>
      <c r="AW24" s="40"/>
    </row>
    <row r="25" spans="1:49" ht="12.75">
      <c r="A25" s="36">
        <v>24</v>
      </c>
      <c r="B25" s="36" t="s">
        <v>41</v>
      </c>
      <c r="C25" s="37">
        <f t="shared" si="0"/>
        <v>4.7</v>
      </c>
      <c r="D25" s="35"/>
      <c r="E25" s="35">
        <f t="shared" si="1"/>
        <v>1</v>
      </c>
      <c r="F25" s="38">
        <f t="shared" si="2"/>
        <v>4.7</v>
      </c>
      <c r="G25" s="37"/>
      <c r="H25" s="37"/>
      <c r="I25" s="37">
        <v>4.7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40"/>
      <c r="AQ25" s="40"/>
      <c r="AR25" s="40"/>
      <c r="AS25" s="40"/>
      <c r="AT25" s="40"/>
      <c r="AU25" s="40"/>
      <c r="AV25" s="40"/>
      <c r="AW25" s="40"/>
    </row>
    <row r="26" spans="1:49" ht="12.75">
      <c r="A26" s="36">
        <v>25</v>
      </c>
      <c r="B26" s="36" t="s">
        <v>21</v>
      </c>
      <c r="C26" s="37">
        <f t="shared" si="0"/>
        <v>3.5</v>
      </c>
      <c r="D26" s="35"/>
      <c r="E26" s="35">
        <f t="shared" si="1"/>
        <v>3</v>
      </c>
      <c r="F26" s="38">
        <f t="shared" si="2"/>
        <v>1.1666666666666667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>
        <v>1.2</v>
      </c>
      <c r="AH26" s="38"/>
      <c r="AI26" s="38"/>
      <c r="AJ26" s="38"/>
      <c r="AK26" s="38"/>
      <c r="AL26" s="38"/>
      <c r="AM26" s="38">
        <v>1.3</v>
      </c>
      <c r="AN26" s="38">
        <v>1</v>
      </c>
      <c r="AO26" s="38"/>
      <c r="AP26" s="40"/>
      <c r="AQ26" s="40"/>
      <c r="AR26" s="40"/>
      <c r="AS26" s="40"/>
      <c r="AT26" s="40"/>
      <c r="AU26" s="40"/>
      <c r="AV26" s="40"/>
      <c r="AW26" s="40"/>
    </row>
    <row r="27" spans="1:49" ht="12.75">
      <c r="A27" s="36">
        <v>26</v>
      </c>
      <c r="B27" s="36" t="s">
        <v>44</v>
      </c>
      <c r="C27" s="37">
        <f t="shared" si="0"/>
        <v>2.9</v>
      </c>
      <c r="D27" s="35"/>
      <c r="E27" s="35">
        <f t="shared" si="1"/>
        <v>2</v>
      </c>
      <c r="F27" s="38">
        <f t="shared" si="2"/>
        <v>1.45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>
        <v>1</v>
      </c>
      <c r="AI27" s="38">
        <v>1.9</v>
      </c>
      <c r="AJ27" s="38"/>
      <c r="AK27" s="38"/>
      <c r="AL27" s="38"/>
      <c r="AM27" s="38"/>
      <c r="AN27" s="38"/>
      <c r="AO27" s="38"/>
      <c r="AP27" s="40"/>
      <c r="AQ27" s="40"/>
      <c r="AR27" s="40"/>
      <c r="AS27" s="40"/>
      <c r="AT27" s="40"/>
      <c r="AU27" s="40"/>
      <c r="AV27" s="40"/>
      <c r="AW27" s="40"/>
    </row>
    <row r="28" spans="1:49" ht="12.75">
      <c r="A28" s="36">
        <v>27</v>
      </c>
      <c r="B28" s="36" t="s">
        <v>67</v>
      </c>
      <c r="C28" s="37">
        <f t="shared" si="0"/>
        <v>1.5</v>
      </c>
      <c r="D28" s="35"/>
      <c r="E28" s="35">
        <f t="shared" si="1"/>
        <v>1</v>
      </c>
      <c r="F28" s="38">
        <f t="shared" si="2"/>
        <v>1.5</v>
      </c>
      <c r="G28" s="37"/>
      <c r="H28" s="37"/>
      <c r="I28" s="37">
        <v>1.5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40"/>
      <c r="AQ28" s="40"/>
      <c r="AR28" s="40"/>
      <c r="AS28" s="40"/>
      <c r="AT28" s="40"/>
      <c r="AU28" s="40"/>
      <c r="AV28" s="40"/>
      <c r="AW28" s="40"/>
    </row>
    <row r="29" spans="1:49" ht="12.75">
      <c r="A29" s="36">
        <v>28</v>
      </c>
      <c r="B29" s="36" t="s">
        <v>15</v>
      </c>
      <c r="C29" s="37">
        <f t="shared" si="0"/>
        <v>1</v>
      </c>
      <c r="D29" s="35"/>
      <c r="E29" s="35">
        <f t="shared" si="1"/>
        <v>1</v>
      </c>
      <c r="F29" s="38">
        <f t="shared" si="2"/>
        <v>1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8"/>
      <c r="X29" s="38"/>
      <c r="Y29" s="38">
        <v>1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40"/>
      <c r="AQ29" s="40"/>
      <c r="AR29" s="40"/>
      <c r="AS29" s="40"/>
      <c r="AT29" s="40"/>
      <c r="AU29" s="40"/>
      <c r="AV29" s="40"/>
      <c r="AW29" s="40"/>
    </row>
    <row r="30" spans="1:49" ht="12.75">
      <c r="A30" s="36">
        <v>29</v>
      </c>
      <c r="B30" s="36" t="s">
        <v>34</v>
      </c>
      <c r="C30" s="37">
        <f t="shared" si="0"/>
        <v>1</v>
      </c>
      <c r="D30" s="35"/>
      <c r="E30" s="35">
        <f t="shared" si="1"/>
        <v>1</v>
      </c>
      <c r="F30" s="38">
        <f t="shared" si="2"/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>
        <v>1</v>
      </c>
      <c r="AK30" s="38"/>
      <c r="AL30" s="38"/>
      <c r="AM30" s="38"/>
      <c r="AN30" s="38"/>
      <c r="AO30" s="38"/>
      <c r="AP30" s="40"/>
      <c r="AQ30" s="40"/>
      <c r="AR30" s="40"/>
      <c r="AS30" s="40"/>
      <c r="AT30" s="40"/>
      <c r="AU30" s="40"/>
      <c r="AV30" s="40"/>
      <c r="AW30" s="40"/>
    </row>
    <row r="31" spans="1:49" ht="12.75" hidden="1">
      <c r="A31" s="36">
        <v>30</v>
      </c>
      <c r="B31" s="36" t="s">
        <v>26</v>
      </c>
      <c r="C31" s="41">
        <f t="shared" si="0"/>
        <v>0</v>
      </c>
      <c r="D31" s="35"/>
      <c r="E31" s="35">
        <f>COUNT(G31:BI31)</f>
        <v>0</v>
      </c>
      <c r="F31" s="39" t="str">
        <f t="shared" si="2"/>
        <v>ei käynyt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40"/>
      <c r="AQ31" s="40"/>
      <c r="AR31" s="40"/>
      <c r="AS31" s="40"/>
      <c r="AT31" s="40"/>
      <c r="AU31" s="40"/>
      <c r="AV31" s="40"/>
      <c r="AW31" s="40"/>
    </row>
    <row r="32" spans="1:49" ht="12.75" hidden="1">
      <c r="A32" s="36">
        <v>31</v>
      </c>
      <c r="B32" s="36" t="s">
        <v>27</v>
      </c>
      <c r="C32" s="41">
        <f t="shared" si="0"/>
        <v>0</v>
      </c>
      <c r="D32" s="35"/>
      <c r="E32" s="35">
        <f aca="true" t="shared" si="3" ref="E32:E50">COUNT(G32:BH32)</f>
        <v>0</v>
      </c>
      <c r="F32" s="39" t="str">
        <f t="shared" si="2"/>
        <v>ei käynyt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40"/>
      <c r="AQ32" s="40"/>
      <c r="AR32" s="40"/>
      <c r="AS32" s="40"/>
      <c r="AT32" s="40"/>
      <c r="AU32" s="40"/>
      <c r="AV32" s="40"/>
      <c r="AW32" s="40"/>
    </row>
    <row r="33" spans="1:49" ht="12.75" hidden="1">
      <c r="A33" s="36">
        <v>32</v>
      </c>
      <c r="B33" s="36" t="s">
        <v>64</v>
      </c>
      <c r="C33" s="41">
        <f t="shared" si="0"/>
        <v>0</v>
      </c>
      <c r="D33" s="35"/>
      <c r="E33" s="35">
        <f t="shared" si="3"/>
        <v>0</v>
      </c>
      <c r="F33" s="39" t="str">
        <f t="shared" si="2"/>
        <v>ei käynyt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40"/>
      <c r="AQ33" s="40"/>
      <c r="AR33" s="40"/>
      <c r="AS33" s="40"/>
      <c r="AT33" s="40"/>
      <c r="AU33" s="40"/>
      <c r="AV33" s="40"/>
      <c r="AW33" s="40"/>
    </row>
    <row r="34" spans="1:49" ht="12.75" hidden="1">
      <c r="A34" s="36">
        <v>33</v>
      </c>
      <c r="B34" s="36" t="s">
        <v>28</v>
      </c>
      <c r="C34" s="41">
        <f t="shared" si="0"/>
        <v>0</v>
      </c>
      <c r="D34" s="35"/>
      <c r="E34" s="35">
        <f t="shared" si="3"/>
        <v>0</v>
      </c>
      <c r="F34" s="39" t="str">
        <f aca="true" t="shared" si="4" ref="F34:F50">IF(ISNUMBER(AVERAGE(G34:BI34)),AVERAGE(G34:BI34),"ei käynyt")</f>
        <v>ei käynyt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40"/>
      <c r="AQ34" s="40"/>
      <c r="AR34" s="40"/>
      <c r="AS34" s="40"/>
      <c r="AT34" s="40"/>
      <c r="AU34" s="40"/>
      <c r="AV34" s="40"/>
      <c r="AW34" s="40"/>
    </row>
    <row r="35" spans="1:49" ht="12.75" hidden="1">
      <c r="A35" s="36">
        <v>34</v>
      </c>
      <c r="B35" s="36" t="s">
        <v>54</v>
      </c>
      <c r="C35" s="41">
        <f t="shared" si="0"/>
        <v>0</v>
      </c>
      <c r="D35" s="35"/>
      <c r="E35" s="35">
        <f t="shared" si="3"/>
        <v>0</v>
      </c>
      <c r="F35" s="39" t="str">
        <f t="shared" si="4"/>
        <v>ei käynyt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0"/>
      <c r="AQ35" s="40"/>
      <c r="AR35" s="40"/>
      <c r="AS35" s="40"/>
      <c r="AT35" s="40"/>
      <c r="AU35" s="40"/>
      <c r="AV35" s="40"/>
      <c r="AW35" s="40"/>
    </row>
    <row r="36" spans="1:49" ht="12.75" hidden="1">
      <c r="A36" s="36">
        <v>35</v>
      </c>
      <c r="B36" s="36" t="s">
        <v>30</v>
      </c>
      <c r="C36" s="41">
        <f t="shared" si="0"/>
        <v>0</v>
      </c>
      <c r="D36" s="35"/>
      <c r="E36" s="35">
        <f t="shared" si="3"/>
        <v>0</v>
      </c>
      <c r="F36" s="39" t="str">
        <f t="shared" si="4"/>
        <v>ei käynyt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0"/>
      <c r="AQ36" s="40"/>
      <c r="AR36" s="40"/>
      <c r="AS36" s="40"/>
      <c r="AT36" s="40"/>
      <c r="AU36" s="40"/>
      <c r="AV36" s="40"/>
      <c r="AW36" s="40"/>
    </row>
    <row r="37" spans="1:49" ht="12.75" hidden="1">
      <c r="A37" s="36">
        <v>36</v>
      </c>
      <c r="B37" s="36" t="s">
        <v>31</v>
      </c>
      <c r="C37" s="41">
        <f>SUM(G37:AJ37)</f>
        <v>0</v>
      </c>
      <c r="D37" s="35"/>
      <c r="E37" s="35">
        <f t="shared" si="3"/>
        <v>0</v>
      </c>
      <c r="F37" s="39" t="str">
        <f t="shared" si="4"/>
        <v>ei käynyt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40"/>
      <c r="AQ37" s="40"/>
      <c r="AR37" s="40"/>
      <c r="AS37" s="40"/>
      <c r="AT37" s="40"/>
      <c r="AU37" s="40"/>
      <c r="AV37" s="40"/>
      <c r="AW37" s="40"/>
    </row>
    <row r="38" spans="1:49" ht="12.75" hidden="1">
      <c r="A38" s="36">
        <v>37</v>
      </c>
      <c r="B38" s="36" t="s">
        <v>32</v>
      </c>
      <c r="C38" s="41">
        <f aca="true" t="shared" si="5" ref="C38:C50">SUM(G38:BI38)</f>
        <v>0</v>
      </c>
      <c r="D38" s="35"/>
      <c r="E38" s="35">
        <f t="shared" si="3"/>
        <v>0</v>
      </c>
      <c r="F38" s="39" t="str">
        <f t="shared" si="4"/>
        <v>ei käynyt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40"/>
      <c r="AQ38" s="40"/>
      <c r="AR38" s="40"/>
      <c r="AS38" s="40"/>
      <c r="AT38" s="40"/>
      <c r="AU38" s="40"/>
      <c r="AV38" s="40"/>
      <c r="AW38" s="40"/>
    </row>
    <row r="39" spans="1:49" ht="12.75" hidden="1">
      <c r="A39" s="36">
        <v>38</v>
      </c>
      <c r="B39" s="36" t="s">
        <v>33</v>
      </c>
      <c r="C39" s="41">
        <f t="shared" si="5"/>
        <v>0</v>
      </c>
      <c r="D39" s="35"/>
      <c r="E39" s="35">
        <f t="shared" si="3"/>
        <v>0</v>
      </c>
      <c r="F39" s="39" t="str">
        <f t="shared" si="4"/>
        <v>ei käynyt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40"/>
      <c r="AQ39" s="40"/>
      <c r="AR39" s="40"/>
      <c r="AS39" s="40"/>
      <c r="AT39" s="40"/>
      <c r="AU39" s="40"/>
      <c r="AV39" s="40"/>
      <c r="AW39" s="40"/>
    </row>
    <row r="40" spans="1:49" ht="12.75" hidden="1">
      <c r="A40" s="36">
        <v>39</v>
      </c>
      <c r="B40" s="36" t="s">
        <v>58</v>
      </c>
      <c r="C40" s="37">
        <f t="shared" si="5"/>
        <v>0</v>
      </c>
      <c r="D40" s="35"/>
      <c r="E40" s="35">
        <f t="shared" si="3"/>
        <v>0</v>
      </c>
      <c r="F40" s="39" t="str">
        <f t="shared" si="4"/>
        <v>ei käynyt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40"/>
      <c r="AQ40" s="40"/>
      <c r="AR40" s="40"/>
      <c r="AS40" s="40"/>
      <c r="AT40" s="40"/>
      <c r="AU40" s="40"/>
      <c r="AV40" s="40"/>
      <c r="AW40" s="40"/>
    </row>
    <row r="41" spans="1:49" ht="12.75" hidden="1">
      <c r="A41" s="36">
        <v>40</v>
      </c>
      <c r="B41" s="36" t="s">
        <v>35</v>
      </c>
      <c r="C41" s="41">
        <f t="shared" si="5"/>
        <v>0</v>
      </c>
      <c r="D41" s="35"/>
      <c r="E41" s="35">
        <f t="shared" si="3"/>
        <v>0</v>
      </c>
      <c r="F41" s="39" t="str">
        <f t="shared" si="4"/>
        <v>ei käynyt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40"/>
      <c r="AQ41" s="40"/>
      <c r="AR41" s="40"/>
      <c r="AS41" s="40"/>
      <c r="AT41" s="40"/>
      <c r="AU41" s="40"/>
      <c r="AV41" s="40"/>
      <c r="AW41" s="40"/>
    </row>
    <row r="42" spans="1:49" ht="12.75" hidden="1">
      <c r="A42" s="36">
        <v>41</v>
      </c>
      <c r="B42" s="36" t="s">
        <v>36</v>
      </c>
      <c r="C42" s="41">
        <f t="shared" si="5"/>
        <v>0</v>
      </c>
      <c r="D42" s="35"/>
      <c r="E42" s="35">
        <f t="shared" si="3"/>
        <v>0</v>
      </c>
      <c r="F42" s="39" t="str">
        <f t="shared" si="4"/>
        <v>ei käynyt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40"/>
      <c r="AQ42" s="40"/>
      <c r="AR42" s="40"/>
      <c r="AS42" s="40"/>
      <c r="AT42" s="40"/>
      <c r="AU42" s="40"/>
      <c r="AV42" s="40"/>
      <c r="AW42" s="40"/>
    </row>
    <row r="43" spans="1:49" ht="12.75" hidden="1">
      <c r="A43" s="36">
        <v>42</v>
      </c>
      <c r="B43" s="36" t="s">
        <v>39</v>
      </c>
      <c r="C43" s="41">
        <f t="shared" si="5"/>
        <v>0</v>
      </c>
      <c r="D43" s="35"/>
      <c r="E43" s="35">
        <f t="shared" si="3"/>
        <v>0</v>
      </c>
      <c r="F43" s="39" t="str">
        <f t="shared" si="4"/>
        <v>ei käynyt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40"/>
      <c r="AQ43" s="40"/>
      <c r="AR43" s="40"/>
      <c r="AS43" s="40"/>
      <c r="AT43" s="40"/>
      <c r="AU43" s="40"/>
      <c r="AV43" s="40"/>
      <c r="AW43" s="40"/>
    </row>
    <row r="44" spans="1:49" ht="12.75" hidden="1">
      <c r="A44" s="36">
        <v>43</v>
      </c>
      <c r="B44" s="36" t="s">
        <v>40</v>
      </c>
      <c r="C44" s="41">
        <f t="shared" si="5"/>
        <v>0</v>
      </c>
      <c r="D44" s="35"/>
      <c r="E44" s="35">
        <f t="shared" si="3"/>
        <v>0</v>
      </c>
      <c r="F44" s="39" t="str">
        <f t="shared" si="4"/>
        <v>ei käynyt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40"/>
      <c r="AQ44" s="40"/>
      <c r="AR44" s="40"/>
      <c r="AS44" s="40"/>
      <c r="AT44" s="40"/>
      <c r="AU44" s="40"/>
      <c r="AV44" s="40"/>
      <c r="AW44" s="40"/>
    </row>
    <row r="45" spans="1:49" ht="12.75" hidden="1">
      <c r="A45" s="36">
        <v>44</v>
      </c>
      <c r="B45" s="36" t="s">
        <v>42</v>
      </c>
      <c r="C45" s="41">
        <f t="shared" si="5"/>
        <v>0</v>
      </c>
      <c r="D45" s="35"/>
      <c r="E45" s="35">
        <f t="shared" si="3"/>
        <v>0</v>
      </c>
      <c r="F45" s="39" t="str">
        <f t="shared" si="4"/>
        <v>ei käynyt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40"/>
      <c r="AQ45" s="40"/>
      <c r="AR45" s="40"/>
      <c r="AS45" s="40"/>
      <c r="AT45" s="40"/>
      <c r="AU45" s="40"/>
      <c r="AV45" s="40"/>
      <c r="AW45" s="40"/>
    </row>
    <row r="46" spans="1:49" ht="12.75" hidden="1">
      <c r="A46" s="36">
        <v>45</v>
      </c>
      <c r="B46" s="36" t="s">
        <v>43</v>
      </c>
      <c r="C46" s="41">
        <f t="shared" si="5"/>
        <v>0</v>
      </c>
      <c r="D46" s="35"/>
      <c r="E46" s="35">
        <f t="shared" si="3"/>
        <v>0</v>
      </c>
      <c r="F46" s="39" t="str">
        <f t="shared" si="4"/>
        <v>ei käynyt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40"/>
      <c r="AQ46" s="40"/>
      <c r="AR46" s="40"/>
      <c r="AS46" s="40"/>
      <c r="AT46" s="40"/>
      <c r="AU46" s="40"/>
      <c r="AV46" s="40"/>
      <c r="AW46" s="40"/>
    </row>
    <row r="47" spans="1:49" ht="12.75" hidden="1">
      <c r="A47" s="36">
        <v>46</v>
      </c>
      <c r="B47" s="36" t="s">
        <v>65</v>
      </c>
      <c r="C47" s="41">
        <f t="shared" si="5"/>
        <v>0</v>
      </c>
      <c r="D47" s="35"/>
      <c r="E47" s="35">
        <f t="shared" si="3"/>
        <v>0</v>
      </c>
      <c r="F47" s="39" t="str">
        <f t="shared" si="4"/>
        <v>ei käynyt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40"/>
      <c r="AQ47" s="40"/>
      <c r="AR47" s="40"/>
      <c r="AS47" s="40"/>
      <c r="AT47" s="40"/>
      <c r="AU47" s="40"/>
      <c r="AV47" s="40"/>
      <c r="AW47" s="40"/>
    </row>
    <row r="48" spans="1:49" ht="12.75" hidden="1">
      <c r="A48" s="36">
        <v>47</v>
      </c>
      <c r="B48" s="36" t="s">
        <v>45</v>
      </c>
      <c r="C48" s="41">
        <f t="shared" si="5"/>
        <v>0</v>
      </c>
      <c r="D48" s="35"/>
      <c r="E48" s="35">
        <f t="shared" si="3"/>
        <v>0</v>
      </c>
      <c r="F48" s="39" t="str">
        <f t="shared" si="4"/>
        <v>ei käynyt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40"/>
      <c r="AQ48" s="40"/>
      <c r="AR48" s="40"/>
      <c r="AS48" s="40"/>
      <c r="AT48" s="40"/>
      <c r="AU48" s="40"/>
      <c r="AV48" s="40"/>
      <c r="AW48" s="40"/>
    </row>
    <row r="49" spans="1:49" ht="12.75" hidden="1">
      <c r="A49" s="36">
        <v>48</v>
      </c>
      <c r="B49" s="36" t="s">
        <v>46</v>
      </c>
      <c r="C49" s="41">
        <f t="shared" si="5"/>
        <v>0</v>
      </c>
      <c r="D49" s="35"/>
      <c r="E49" s="35">
        <f t="shared" si="3"/>
        <v>0</v>
      </c>
      <c r="F49" s="39" t="str">
        <f t="shared" si="4"/>
        <v>ei käynyt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40"/>
      <c r="AQ49" s="40"/>
      <c r="AR49" s="40"/>
      <c r="AS49" s="40"/>
      <c r="AT49" s="40"/>
      <c r="AU49" s="40"/>
      <c r="AV49" s="40"/>
      <c r="AW49" s="40"/>
    </row>
    <row r="50" spans="1:49" ht="12.75" hidden="1">
      <c r="A50" s="36">
        <v>49</v>
      </c>
      <c r="B50" s="36" t="s">
        <v>57</v>
      </c>
      <c r="C50" s="41">
        <f t="shared" si="5"/>
        <v>0</v>
      </c>
      <c r="D50" s="35"/>
      <c r="E50" s="35">
        <f t="shared" si="3"/>
        <v>0</v>
      </c>
      <c r="F50" s="39" t="str">
        <f t="shared" si="4"/>
        <v>ei käynyt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40"/>
      <c r="AQ50" s="40"/>
      <c r="AR50" s="40"/>
      <c r="AS50" s="40"/>
      <c r="AT50" s="40"/>
      <c r="AU50" s="40"/>
      <c r="AV50" s="40"/>
      <c r="AW50" s="40"/>
    </row>
    <row r="51" spans="1:49" ht="12.75">
      <c r="A51" s="36"/>
      <c r="B51" s="36" t="s">
        <v>47</v>
      </c>
      <c r="C51" s="42">
        <f>SUM(C2:C50)</f>
        <v>2011.7499999999995</v>
      </c>
      <c r="D51" s="43">
        <f>SUM(D2:D50)</f>
        <v>270</v>
      </c>
      <c r="E51" s="43">
        <f>SUM(E2:E50)</f>
        <v>538</v>
      </c>
      <c r="F51" s="42">
        <f>AVERAGE(F2:F50)</f>
        <v>3.2880085864797666</v>
      </c>
      <c r="G51" s="42">
        <f aca="true" t="shared" si="6" ref="G51:AO51">SUM(G2:G50)</f>
        <v>39.2</v>
      </c>
      <c r="H51" s="42">
        <f t="shared" si="6"/>
        <v>61.2</v>
      </c>
      <c r="I51" s="42">
        <f t="shared" si="6"/>
        <v>39.2</v>
      </c>
      <c r="J51" s="42">
        <f t="shared" si="6"/>
        <v>61.199999999999996</v>
      </c>
      <c r="K51" s="42">
        <f t="shared" si="6"/>
        <v>39.2</v>
      </c>
      <c r="L51" s="42">
        <f t="shared" si="6"/>
        <v>81.82</v>
      </c>
      <c r="M51" s="42">
        <f t="shared" si="6"/>
        <v>81.8</v>
      </c>
      <c r="N51" s="42">
        <f t="shared" si="6"/>
        <v>49.79999999999999</v>
      </c>
      <c r="O51" s="42">
        <f t="shared" si="6"/>
        <v>71.39999999999999</v>
      </c>
      <c r="P51" s="42">
        <f t="shared" si="6"/>
        <v>71.39999999999999</v>
      </c>
      <c r="Q51" s="42">
        <f t="shared" si="6"/>
        <v>61.2</v>
      </c>
      <c r="R51" s="42">
        <f t="shared" si="6"/>
        <v>39.199999999999996</v>
      </c>
      <c r="S51" s="42">
        <f t="shared" si="6"/>
        <v>71.39999999999999</v>
      </c>
      <c r="T51" s="42">
        <f t="shared" si="6"/>
        <v>61.2</v>
      </c>
      <c r="U51" s="42">
        <f t="shared" si="6"/>
        <v>85.33</v>
      </c>
      <c r="V51" s="42">
        <f t="shared" si="6"/>
        <v>49.8</v>
      </c>
      <c r="W51" s="42">
        <f t="shared" si="6"/>
        <v>71.39999999999999</v>
      </c>
      <c r="X51" s="42">
        <f t="shared" si="6"/>
        <v>71.39999999999999</v>
      </c>
      <c r="Y51" s="42">
        <f t="shared" si="6"/>
        <v>71.39999999999999</v>
      </c>
      <c r="Z51" s="42">
        <f t="shared" si="6"/>
        <v>29.599999999999998</v>
      </c>
      <c r="AA51" s="42">
        <f t="shared" si="6"/>
        <v>71.4</v>
      </c>
      <c r="AB51" s="42">
        <f t="shared" si="6"/>
        <v>49.79999999999999</v>
      </c>
      <c r="AC51" s="42">
        <f t="shared" si="6"/>
        <v>61.2</v>
      </c>
      <c r="AD51" s="42">
        <f t="shared" si="6"/>
        <v>39.2</v>
      </c>
      <c r="AE51" s="42">
        <f t="shared" si="6"/>
        <v>39.2</v>
      </c>
      <c r="AF51" s="42">
        <f t="shared" si="6"/>
        <v>49.8</v>
      </c>
      <c r="AG51" s="42">
        <f t="shared" si="6"/>
        <v>49.80000000000001</v>
      </c>
      <c r="AH51" s="42">
        <f t="shared" si="6"/>
        <v>61.2</v>
      </c>
      <c r="AI51" s="42">
        <f t="shared" si="6"/>
        <v>61.199999999999996</v>
      </c>
      <c r="AJ51" s="42">
        <f t="shared" si="6"/>
        <v>39.2</v>
      </c>
      <c r="AK51" s="42">
        <f t="shared" si="6"/>
        <v>71.39999999999999</v>
      </c>
      <c r="AL51" s="42">
        <f t="shared" si="6"/>
        <v>49.800000000000004</v>
      </c>
      <c r="AM51" s="42">
        <f t="shared" si="6"/>
        <v>71.39999999999998</v>
      </c>
      <c r="AN51" s="42">
        <f t="shared" si="6"/>
        <v>39.2</v>
      </c>
      <c r="AO51" s="42">
        <f t="shared" si="6"/>
        <v>49.79999999999999</v>
      </c>
      <c r="AP51" s="50"/>
      <c r="AQ51" s="50"/>
      <c r="AR51" s="50"/>
      <c r="AS51" s="50"/>
      <c r="AT51" s="50"/>
      <c r="AU51" s="50"/>
      <c r="AV51" s="50"/>
      <c r="AW51" s="5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0.28125" style="0" customWidth="1"/>
    <col min="4" max="4" width="4.421875" style="0" customWidth="1"/>
    <col min="5" max="5" width="5.28125" style="0" customWidth="1"/>
    <col min="6" max="6" width="8.421875" style="0" customWidth="1"/>
    <col min="7" max="7" width="8.57421875" style="0" customWidth="1"/>
    <col min="8" max="8" width="8.7109375" style="0" customWidth="1"/>
    <col min="10" max="10" width="8.140625" style="0" customWidth="1"/>
    <col min="11" max="11" width="10.28125" style="0" customWidth="1"/>
    <col min="12" max="12" width="9.28125" style="0" customWidth="1"/>
    <col min="14" max="14" width="9.57421875" style="0" customWidth="1"/>
    <col min="15" max="15" width="9.8515625" style="0" customWidth="1"/>
    <col min="16" max="16" width="9.57421875" style="0" customWidth="1"/>
    <col min="17" max="17" width="7.8515625" style="0" customWidth="1"/>
    <col min="18" max="18" width="8.00390625" style="0" customWidth="1"/>
    <col min="20" max="24" width="8.140625" style="0" customWidth="1"/>
    <col min="25" max="52" width="9.28125" style="0" customWidth="1"/>
  </cols>
  <sheetData>
    <row r="1" spans="1:47" ht="12.75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248">
        <v>37865</v>
      </c>
      <c r="H1" s="248">
        <v>37872</v>
      </c>
      <c r="I1" s="248">
        <v>37879</v>
      </c>
      <c r="J1" s="248">
        <v>37886</v>
      </c>
      <c r="K1" s="248">
        <v>37893</v>
      </c>
      <c r="L1" s="248">
        <v>37900</v>
      </c>
      <c r="M1" s="248">
        <v>37907</v>
      </c>
      <c r="N1" s="248">
        <v>37914</v>
      </c>
      <c r="O1" s="248">
        <v>37921</v>
      </c>
      <c r="P1" s="248">
        <v>37928</v>
      </c>
      <c r="Q1" s="248">
        <v>37935</v>
      </c>
      <c r="R1" s="248">
        <v>37942</v>
      </c>
      <c r="S1" s="248">
        <v>37949</v>
      </c>
      <c r="T1" s="248">
        <v>37956</v>
      </c>
      <c r="U1" s="248">
        <v>37963</v>
      </c>
      <c r="V1" s="248">
        <v>37970</v>
      </c>
      <c r="W1" s="248">
        <v>37977</v>
      </c>
      <c r="X1" s="248">
        <v>37984</v>
      </c>
      <c r="Y1" s="248">
        <v>37991</v>
      </c>
      <c r="Z1" s="248">
        <v>37998</v>
      </c>
      <c r="AA1" s="248">
        <v>38005</v>
      </c>
      <c r="AB1" s="248">
        <v>38012</v>
      </c>
      <c r="AC1" s="248">
        <v>38019</v>
      </c>
      <c r="AD1" s="248">
        <v>38026</v>
      </c>
      <c r="AE1" s="248">
        <v>38033</v>
      </c>
      <c r="AF1" s="248">
        <v>38040</v>
      </c>
      <c r="AG1" s="248">
        <v>38047</v>
      </c>
      <c r="AH1" s="248">
        <v>38054</v>
      </c>
      <c r="AI1" s="248">
        <v>38061</v>
      </c>
      <c r="AJ1" s="248">
        <v>38068</v>
      </c>
      <c r="AK1" s="248">
        <v>38075</v>
      </c>
      <c r="AL1" s="248">
        <v>38082</v>
      </c>
      <c r="AM1" s="248">
        <v>38096</v>
      </c>
      <c r="AN1" s="248">
        <v>38103</v>
      </c>
      <c r="AO1" s="248">
        <v>38110</v>
      </c>
      <c r="AP1" s="248">
        <v>38117</v>
      </c>
      <c r="AQ1" s="248">
        <v>38124</v>
      </c>
      <c r="AR1" s="248">
        <v>38131</v>
      </c>
      <c r="AS1" s="53"/>
      <c r="AU1" s="53"/>
    </row>
    <row r="2" spans="1:52" ht="12.75">
      <c r="A2" s="35">
        <v>1</v>
      </c>
      <c r="B2" s="36" t="s">
        <v>23</v>
      </c>
      <c r="C2" s="259">
        <f aca="true" t="shared" si="0" ref="C2:C43">SUM(G2:BL2)</f>
        <v>219.84999999999997</v>
      </c>
      <c r="D2" s="35">
        <v>42</v>
      </c>
      <c r="E2" s="35">
        <f aca="true" t="shared" si="1" ref="E2:E38">COUNT(G2:BK2)</f>
        <v>38</v>
      </c>
      <c r="F2" s="249">
        <f aca="true" t="shared" si="2" ref="F2:F48">IF(ISNUMBER(AVERAGE(G2:BL2)),AVERAGE(G2:BL2),"ei käynyt")</f>
        <v>5.785526315789473</v>
      </c>
      <c r="G2" s="259">
        <v>4.6</v>
      </c>
      <c r="H2" s="259">
        <v>1</v>
      </c>
      <c r="I2" s="259">
        <v>9</v>
      </c>
      <c r="J2" s="259">
        <v>2.6</v>
      </c>
      <c r="K2" s="259">
        <v>4</v>
      </c>
      <c r="L2" s="259">
        <v>8</v>
      </c>
      <c r="M2" s="259">
        <v>9</v>
      </c>
      <c r="N2" s="259">
        <v>4.6</v>
      </c>
      <c r="O2" s="259">
        <v>3.5</v>
      </c>
      <c r="P2" s="259">
        <v>8</v>
      </c>
      <c r="Q2" s="259">
        <v>1.4</v>
      </c>
      <c r="R2" s="259">
        <v>8</v>
      </c>
      <c r="S2" s="259">
        <v>2.7</v>
      </c>
      <c r="T2" s="259">
        <v>9</v>
      </c>
      <c r="U2" s="57">
        <v>9.9</v>
      </c>
      <c r="V2" s="57">
        <v>2.3</v>
      </c>
      <c r="W2" s="57">
        <v>6</v>
      </c>
      <c r="X2" s="57">
        <v>8</v>
      </c>
      <c r="Y2" s="21">
        <v>9.5</v>
      </c>
      <c r="Z2" s="57">
        <v>7.7</v>
      </c>
      <c r="AA2" s="38">
        <v>10</v>
      </c>
      <c r="AB2" s="38">
        <v>7.7</v>
      </c>
      <c r="AC2" s="38">
        <v>7.7</v>
      </c>
      <c r="AD2" s="38">
        <v>1.3</v>
      </c>
      <c r="AE2" s="38">
        <v>2.8</v>
      </c>
      <c r="AF2" s="38">
        <v>4.6</v>
      </c>
      <c r="AG2" s="38">
        <v>10</v>
      </c>
      <c r="AH2" s="38">
        <v>7.2</v>
      </c>
      <c r="AI2" s="57">
        <v>6.6</v>
      </c>
      <c r="AJ2" s="57">
        <v>2</v>
      </c>
      <c r="AK2" s="57">
        <v>7.7</v>
      </c>
      <c r="AL2" s="57">
        <v>3.5</v>
      </c>
      <c r="AM2" s="57">
        <v>8</v>
      </c>
      <c r="AN2" s="250">
        <v>8.35</v>
      </c>
      <c r="AO2" s="57">
        <v>2.8</v>
      </c>
      <c r="AP2" s="250">
        <v>2.6</v>
      </c>
      <c r="AQ2" s="250">
        <v>3.6</v>
      </c>
      <c r="AR2" s="250">
        <v>4.6</v>
      </c>
      <c r="AS2" s="55"/>
      <c r="AT2" s="55"/>
      <c r="AU2" s="55"/>
      <c r="AV2" s="55"/>
      <c r="AW2" s="55"/>
      <c r="AX2" s="55"/>
      <c r="AY2" s="55"/>
      <c r="AZ2" s="55"/>
    </row>
    <row r="3" spans="1:52" ht="12.75">
      <c r="A3" s="35">
        <v>2</v>
      </c>
      <c r="B3" s="36" t="s">
        <v>18</v>
      </c>
      <c r="C3" s="259">
        <f t="shared" si="0"/>
        <v>210.25</v>
      </c>
      <c r="D3" s="35">
        <v>42</v>
      </c>
      <c r="E3" s="35">
        <f t="shared" si="1"/>
        <v>36</v>
      </c>
      <c r="F3" s="249">
        <f t="shared" si="2"/>
        <v>5.840277777777778</v>
      </c>
      <c r="G3" s="259">
        <v>4.6</v>
      </c>
      <c r="H3" s="259">
        <v>1</v>
      </c>
      <c r="I3" s="259">
        <v>9</v>
      </c>
      <c r="J3" s="259"/>
      <c r="K3" s="259">
        <v>4</v>
      </c>
      <c r="L3" s="259">
        <v>8</v>
      </c>
      <c r="M3" s="259">
        <v>9</v>
      </c>
      <c r="N3" s="259">
        <v>4.6</v>
      </c>
      <c r="O3" s="259">
        <v>3.5</v>
      </c>
      <c r="P3" s="259">
        <v>8</v>
      </c>
      <c r="Q3" s="259">
        <v>1.4</v>
      </c>
      <c r="R3" s="259">
        <v>8</v>
      </c>
      <c r="S3" s="259">
        <v>2.7</v>
      </c>
      <c r="T3" s="259">
        <v>9</v>
      </c>
      <c r="U3" s="57">
        <v>9.9</v>
      </c>
      <c r="V3" s="57">
        <v>1.3</v>
      </c>
      <c r="W3" s="57"/>
      <c r="X3" s="57">
        <v>8</v>
      </c>
      <c r="Y3" s="21">
        <v>9.5</v>
      </c>
      <c r="Z3" s="57">
        <v>7.7</v>
      </c>
      <c r="AA3" s="38">
        <v>10</v>
      </c>
      <c r="AB3" s="38">
        <v>7.7</v>
      </c>
      <c r="AC3" s="38">
        <v>7.7</v>
      </c>
      <c r="AD3" s="38">
        <v>1.3</v>
      </c>
      <c r="AE3" s="38">
        <v>2.8</v>
      </c>
      <c r="AF3" s="38">
        <v>4.6</v>
      </c>
      <c r="AG3" s="38">
        <v>10</v>
      </c>
      <c r="AH3" s="38">
        <v>7.2</v>
      </c>
      <c r="AI3" s="57">
        <v>6.6</v>
      </c>
      <c r="AJ3" s="57">
        <v>2</v>
      </c>
      <c r="AK3" s="57">
        <v>7.7</v>
      </c>
      <c r="AL3" s="57">
        <v>3.5</v>
      </c>
      <c r="AM3" s="57">
        <v>8</v>
      </c>
      <c r="AN3" s="250">
        <v>8.35</v>
      </c>
      <c r="AO3" s="57">
        <v>2.8</v>
      </c>
      <c r="AP3" s="250">
        <v>2.6</v>
      </c>
      <c r="AQ3" s="250">
        <v>3.6</v>
      </c>
      <c r="AR3" s="250">
        <v>4.6</v>
      </c>
      <c r="AS3" s="55"/>
      <c r="AT3" s="55"/>
      <c r="AU3" s="55"/>
      <c r="AV3" s="55"/>
      <c r="AW3" s="55"/>
      <c r="AX3" s="55"/>
      <c r="AY3" s="55"/>
      <c r="AZ3" s="55"/>
    </row>
    <row r="4" spans="1:52" ht="12.75">
      <c r="A4" s="35">
        <v>3</v>
      </c>
      <c r="B4" s="36" t="s">
        <v>7</v>
      </c>
      <c r="C4" s="259">
        <f t="shared" si="0"/>
        <v>196.09999999999997</v>
      </c>
      <c r="D4" s="35">
        <v>31</v>
      </c>
      <c r="E4" s="35">
        <f t="shared" si="1"/>
        <v>38</v>
      </c>
      <c r="F4" s="249">
        <f t="shared" si="2"/>
        <v>5.160526315789473</v>
      </c>
      <c r="G4" s="259">
        <v>9</v>
      </c>
      <c r="H4" s="259">
        <v>2.2</v>
      </c>
      <c r="I4" s="259">
        <v>3.05</v>
      </c>
      <c r="J4" s="259">
        <v>6.6</v>
      </c>
      <c r="K4" s="259">
        <v>5.7</v>
      </c>
      <c r="L4" s="259">
        <v>5.7</v>
      </c>
      <c r="M4" s="259">
        <v>4.6</v>
      </c>
      <c r="N4" s="259">
        <v>10</v>
      </c>
      <c r="O4" s="259">
        <v>4.6</v>
      </c>
      <c r="P4" s="259">
        <v>2.8</v>
      </c>
      <c r="Q4" s="259">
        <v>9</v>
      </c>
      <c r="R4" s="259">
        <v>1.4</v>
      </c>
      <c r="S4" s="259">
        <v>1.3</v>
      </c>
      <c r="T4" s="259">
        <v>6.6</v>
      </c>
      <c r="U4" s="57">
        <v>6.4</v>
      </c>
      <c r="V4" s="57">
        <v>7.2</v>
      </c>
      <c r="W4" s="57">
        <v>1</v>
      </c>
      <c r="X4" s="57">
        <v>4</v>
      </c>
      <c r="Y4" s="21">
        <v>5.4</v>
      </c>
      <c r="Z4" s="57">
        <v>10</v>
      </c>
      <c r="AA4" s="38">
        <v>4.6</v>
      </c>
      <c r="AB4" s="38">
        <v>4.6</v>
      </c>
      <c r="AC4" s="38">
        <v>6</v>
      </c>
      <c r="AD4" s="38">
        <v>6.85</v>
      </c>
      <c r="AE4" s="38">
        <v>2.2</v>
      </c>
      <c r="AF4" s="38">
        <v>2.8</v>
      </c>
      <c r="AG4" s="38">
        <v>2.2</v>
      </c>
      <c r="AH4" s="38">
        <v>9.5</v>
      </c>
      <c r="AI4" s="57">
        <v>1.9</v>
      </c>
      <c r="AJ4" s="57">
        <v>10.5</v>
      </c>
      <c r="AK4" s="57">
        <v>2.2</v>
      </c>
      <c r="AL4" s="57">
        <v>6.6</v>
      </c>
      <c r="AM4" s="57">
        <v>5.7</v>
      </c>
      <c r="AN4" s="250">
        <v>1.8</v>
      </c>
      <c r="AO4" s="57">
        <v>4</v>
      </c>
      <c r="AP4" s="250">
        <v>9</v>
      </c>
      <c r="AQ4" s="250">
        <v>7.7</v>
      </c>
      <c r="AR4" s="250">
        <v>1.4</v>
      </c>
      <c r="AS4" s="55"/>
      <c r="AT4" s="55"/>
      <c r="AU4" s="55"/>
      <c r="AV4" s="55"/>
      <c r="AW4" s="55"/>
      <c r="AX4" s="55"/>
      <c r="AY4" s="55"/>
      <c r="AZ4" s="55"/>
    </row>
    <row r="5" spans="1:52" ht="12.75">
      <c r="A5" s="35">
        <v>4</v>
      </c>
      <c r="B5" s="36" t="s">
        <v>6</v>
      </c>
      <c r="C5" s="259">
        <f t="shared" si="0"/>
        <v>195.59999999999997</v>
      </c>
      <c r="D5" s="35">
        <v>31</v>
      </c>
      <c r="E5" s="35">
        <f t="shared" si="1"/>
        <v>36</v>
      </c>
      <c r="F5" s="249">
        <f t="shared" si="2"/>
        <v>5.433333333333333</v>
      </c>
      <c r="G5" s="259">
        <v>9</v>
      </c>
      <c r="H5" s="259">
        <v>2.2</v>
      </c>
      <c r="I5" s="259">
        <v>3.05</v>
      </c>
      <c r="J5" s="259">
        <v>6.6</v>
      </c>
      <c r="K5" s="259">
        <v>5.7</v>
      </c>
      <c r="L5" s="259">
        <v>5.7</v>
      </c>
      <c r="M5" s="259">
        <v>4.6</v>
      </c>
      <c r="N5" s="259">
        <v>10</v>
      </c>
      <c r="O5" s="259">
        <v>4.6</v>
      </c>
      <c r="P5" s="259">
        <v>2.8</v>
      </c>
      <c r="Q5" s="259">
        <v>9</v>
      </c>
      <c r="R5" s="259">
        <v>1.4</v>
      </c>
      <c r="S5" s="259">
        <v>1.3</v>
      </c>
      <c r="T5" s="259">
        <v>6.6</v>
      </c>
      <c r="U5" s="57">
        <v>6.4</v>
      </c>
      <c r="V5" s="57">
        <v>9.5</v>
      </c>
      <c r="W5" s="57"/>
      <c r="X5" s="57">
        <v>4</v>
      </c>
      <c r="Y5" s="21">
        <v>5.4</v>
      </c>
      <c r="Z5" s="57">
        <v>10</v>
      </c>
      <c r="AA5" s="38">
        <v>4.6</v>
      </c>
      <c r="AB5" s="38">
        <v>4.6</v>
      </c>
      <c r="AC5" s="38">
        <v>6</v>
      </c>
      <c r="AD5" s="38">
        <v>6.85</v>
      </c>
      <c r="AE5" s="38">
        <v>2.2</v>
      </c>
      <c r="AF5" s="38">
        <v>2.8</v>
      </c>
      <c r="AG5" s="38">
        <v>2.2</v>
      </c>
      <c r="AH5" s="38">
        <v>9.5</v>
      </c>
      <c r="AI5" s="57">
        <v>1.9</v>
      </c>
      <c r="AJ5" s="57">
        <v>10.5</v>
      </c>
      <c r="AK5" s="57">
        <v>2.2</v>
      </c>
      <c r="AL5" s="57">
        <v>6.6</v>
      </c>
      <c r="AM5" s="57">
        <v>5.7</v>
      </c>
      <c r="AN5" s="250"/>
      <c r="AO5" s="57">
        <v>4</v>
      </c>
      <c r="AP5" s="250">
        <v>9</v>
      </c>
      <c r="AQ5" s="250">
        <v>7.7</v>
      </c>
      <c r="AR5" s="250">
        <v>1.4</v>
      </c>
      <c r="AS5" s="55"/>
      <c r="AT5" s="55"/>
      <c r="AU5" s="55"/>
      <c r="AV5" s="55"/>
      <c r="AW5" s="55"/>
      <c r="AX5" s="55"/>
      <c r="AY5" s="55"/>
      <c r="AZ5" s="55"/>
    </row>
    <row r="6" spans="1:52" ht="12.75">
      <c r="A6" s="35">
        <v>5</v>
      </c>
      <c r="B6" s="36" t="s">
        <v>10</v>
      </c>
      <c r="C6" s="259">
        <f t="shared" si="0"/>
        <v>138.4</v>
      </c>
      <c r="D6" s="35">
        <v>31</v>
      </c>
      <c r="E6" s="35">
        <f t="shared" si="1"/>
        <v>29</v>
      </c>
      <c r="F6" s="249">
        <f t="shared" si="2"/>
        <v>4.772413793103448</v>
      </c>
      <c r="G6" s="259">
        <v>3.5</v>
      </c>
      <c r="H6" s="259"/>
      <c r="I6" s="259">
        <v>1.9</v>
      </c>
      <c r="J6" s="259">
        <v>3.5</v>
      </c>
      <c r="K6" s="259"/>
      <c r="L6" s="259"/>
      <c r="M6" s="259">
        <v>3.5</v>
      </c>
      <c r="N6" s="259">
        <v>2.2</v>
      </c>
      <c r="O6" s="259">
        <v>2.6</v>
      </c>
      <c r="P6" s="259">
        <v>1.4</v>
      </c>
      <c r="Q6" s="259">
        <v>6.6</v>
      </c>
      <c r="R6" s="259"/>
      <c r="S6" s="259">
        <v>7.2</v>
      </c>
      <c r="T6" s="259"/>
      <c r="U6" s="57"/>
      <c r="V6" s="57">
        <v>4.1</v>
      </c>
      <c r="W6" s="57">
        <v>3.8</v>
      </c>
      <c r="X6" s="57">
        <v>5.7</v>
      </c>
      <c r="Y6" s="21">
        <v>7.2</v>
      </c>
      <c r="Z6" s="57">
        <v>2.2</v>
      </c>
      <c r="AA6" s="38">
        <v>7.7</v>
      </c>
      <c r="AB6" s="38"/>
      <c r="AC6" s="38">
        <v>4.6</v>
      </c>
      <c r="AD6" s="38">
        <v>1.7</v>
      </c>
      <c r="AE6" s="38">
        <v>10</v>
      </c>
      <c r="AF6" s="38">
        <v>3.6</v>
      </c>
      <c r="AG6" s="38">
        <v>7.7</v>
      </c>
      <c r="AH6" s="38"/>
      <c r="AI6" s="57">
        <v>9</v>
      </c>
      <c r="AJ6" s="57">
        <v>3.2</v>
      </c>
      <c r="AK6" s="57">
        <v>4.6</v>
      </c>
      <c r="AL6" s="57"/>
      <c r="AM6" s="57">
        <v>2.8</v>
      </c>
      <c r="AN6" s="250">
        <v>2.3</v>
      </c>
      <c r="AO6" s="57">
        <v>8</v>
      </c>
      <c r="AP6" s="250">
        <v>6.6</v>
      </c>
      <c r="AQ6" s="250">
        <v>2.2</v>
      </c>
      <c r="AR6" s="250">
        <v>9</v>
      </c>
      <c r="AS6" s="55"/>
      <c r="AT6" s="55"/>
      <c r="AU6" s="55"/>
      <c r="AV6" s="55"/>
      <c r="AW6" s="55"/>
      <c r="AX6" s="55"/>
      <c r="AY6" s="55"/>
      <c r="AZ6" s="55"/>
    </row>
    <row r="7" spans="1:52" ht="12.75">
      <c r="A7" s="35">
        <v>6</v>
      </c>
      <c r="B7" s="36" t="s">
        <v>8</v>
      </c>
      <c r="C7" s="259">
        <f t="shared" si="0"/>
        <v>136.2</v>
      </c>
      <c r="D7" s="35">
        <v>31</v>
      </c>
      <c r="E7" s="35">
        <f t="shared" si="1"/>
        <v>28</v>
      </c>
      <c r="F7" s="249">
        <f t="shared" si="2"/>
        <v>4.864285714285714</v>
      </c>
      <c r="G7" s="259">
        <v>3.5</v>
      </c>
      <c r="H7" s="259"/>
      <c r="I7" s="259">
        <v>1.9</v>
      </c>
      <c r="J7" s="259">
        <v>3.5</v>
      </c>
      <c r="K7" s="259"/>
      <c r="L7" s="259"/>
      <c r="M7" s="259">
        <v>3.5</v>
      </c>
      <c r="N7" s="259">
        <v>2.2</v>
      </c>
      <c r="O7" s="259">
        <v>2.6</v>
      </c>
      <c r="P7" s="259">
        <v>1.4</v>
      </c>
      <c r="Q7" s="259">
        <v>6.6</v>
      </c>
      <c r="R7" s="259"/>
      <c r="S7" s="259">
        <v>7.2</v>
      </c>
      <c r="T7" s="259"/>
      <c r="U7" s="57"/>
      <c r="V7" s="57">
        <v>4.1</v>
      </c>
      <c r="W7" s="57">
        <v>3.8</v>
      </c>
      <c r="X7" s="57">
        <v>5.7</v>
      </c>
      <c r="Y7" s="21">
        <v>7.2</v>
      </c>
      <c r="Z7" s="57"/>
      <c r="AA7" s="38">
        <v>7.7</v>
      </c>
      <c r="AB7" s="38"/>
      <c r="AC7" s="38">
        <v>4.6</v>
      </c>
      <c r="AD7" s="38">
        <v>1.7</v>
      </c>
      <c r="AE7" s="38">
        <v>10</v>
      </c>
      <c r="AF7" s="38">
        <v>3.6</v>
      </c>
      <c r="AG7" s="38">
        <v>7.7</v>
      </c>
      <c r="AH7" s="38"/>
      <c r="AI7" s="57">
        <v>9</v>
      </c>
      <c r="AJ7" s="57">
        <v>3.2</v>
      </c>
      <c r="AK7" s="57">
        <v>4.6</v>
      </c>
      <c r="AL7" s="57"/>
      <c r="AM7" s="57">
        <v>2.8</v>
      </c>
      <c r="AN7" s="250">
        <v>2.3</v>
      </c>
      <c r="AO7" s="57">
        <v>8</v>
      </c>
      <c r="AP7" s="250">
        <v>6.6</v>
      </c>
      <c r="AQ7" s="250">
        <v>2.2</v>
      </c>
      <c r="AR7" s="250">
        <v>9</v>
      </c>
      <c r="AS7" s="55"/>
      <c r="AT7" s="55"/>
      <c r="AU7" s="55"/>
      <c r="AV7" s="55"/>
      <c r="AW7" s="55"/>
      <c r="AX7" s="55"/>
      <c r="AY7" s="55"/>
      <c r="AZ7" s="55"/>
    </row>
    <row r="8" spans="1:52" ht="12.75">
      <c r="A8" s="35">
        <v>7</v>
      </c>
      <c r="B8" s="36" t="s">
        <v>29</v>
      </c>
      <c r="C8" s="259">
        <f t="shared" si="0"/>
        <v>134.34999999999997</v>
      </c>
      <c r="D8" s="35">
        <v>13</v>
      </c>
      <c r="E8" s="35">
        <f t="shared" si="1"/>
        <v>33</v>
      </c>
      <c r="F8" s="249">
        <f t="shared" si="2"/>
        <v>4.07121212121212</v>
      </c>
      <c r="G8" s="259">
        <v>1.3</v>
      </c>
      <c r="H8" s="259">
        <v>3.2</v>
      </c>
      <c r="I8" s="259">
        <v>6.6</v>
      </c>
      <c r="J8" s="259">
        <v>4.6</v>
      </c>
      <c r="K8" s="259">
        <v>1.4</v>
      </c>
      <c r="L8" s="259">
        <v>2.8</v>
      </c>
      <c r="M8" s="259">
        <v>6.6</v>
      </c>
      <c r="N8" s="259">
        <v>6.85</v>
      </c>
      <c r="O8" s="259">
        <v>6.6</v>
      </c>
      <c r="P8" s="259">
        <v>2</v>
      </c>
      <c r="Q8" s="259">
        <v>1.9</v>
      </c>
      <c r="R8" s="259">
        <v>4</v>
      </c>
      <c r="S8" s="259">
        <v>5.4</v>
      </c>
      <c r="T8" s="259">
        <v>1.9</v>
      </c>
      <c r="U8" s="57">
        <v>6.4</v>
      </c>
      <c r="V8" s="57">
        <v>5.4</v>
      </c>
      <c r="W8" s="57">
        <v>1.6</v>
      </c>
      <c r="X8" s="57">
        <v>2.4</v>
      </c>
      <c r="Y8" s="21">
        <v>1.8</v>
      </c>
      <c r="Z8" s="57">
        <v>4.6</v>
      </c>
      <c r="AA8" s="38">
        <v>3.6</v>
      </c>
      <c r="AB8" s="38">
        <v>2.8</v>
      </c>
      <c r="AC8" s="38"/>
      <c r="AD8" s="38">
        <v>10</v>
      </c>
      <c r="AE8" s="38">
        <v>4.6</v>
      </c>
      <c r="AF8" s="38">
        <v>1.7</v>
      </c>
      <c r="AG8" s="38">
        <v>6</v>
      </c>
      <c r="AH8" s="38">
        <v>3.1</v>
      </c>
      <c r="AI8" s="57">
        <v>4.6</v>
      </c>
      <c r="AJ8" s="57">
        <v>6.6</v>
      </c>
      <c r="AK8" s="57"/>
      <c r="AL8" s="57"/>
      <c r="AM8" s="57">
        <v>1</v>
      </c>
      <c r="AN8" s="250">
        <v>1.8</v>
      </c>
      <c r="AO8" s="57"/>
      <c r="AP8" s="250"/>
      <c r="AQ8" s="250">
        <v>4.6</v>
      </c>
      <c r="AR8" s="250">
        <v>6.6</v>
      </c>
      <c r="AS8" s="55"/>
      <c r="AT8" s="55"/>
      <c r="AU8" s="55"/>
      <c r="AV8" s="55"/>
      <c r="AW8" s="55"/>
      <c r="AX8" s="55"/>
      <c r="AY8" s="55"/>
      <c r="AZ8" s="55"/>
    </row>
    <row r="9" spans="1:52" ht="12.75">
      <c r="A9" s="35">
        <v>8</v>
      </c>
      <c r="B9" s="36" t="s">
        <v>59</v>
      </c>
      <c r="C9" s="259">
        <f t="shared" si="0"/>
        <v>133.49999999999997</v>
      </c>
      <c r="D9" s="35">
        <v>13</v>
      </c>
      <c r="E9" s="35">
        <f t="shared" si="1"/>
        <v>33</v>
      </c>
      <c r="F9" s="249">
        <f t="shared" si="2"/>
        <v>4.045454545454545</v>
      </c>
      <c r="G9" s="259">
        <v>6.6</v>
      </c>
      <c r="H9" s="259">
        <v>3.2</v>
      </c>
      <c r="I9" s="259">
        <v>4.6</v>
      </c>
      <c r="J9" s="259"/>
      <c r="K9" s="259">
        <v>8</v>
      </c>
      <c r="L9" s="259">
        <v>2</v>
      </c>
      <c r="M9" s="259">
        <v>1.9</v>
      </c>
      <c r="N9" s="259">
        <v>3.6</v>
      </c>
      <c r="O9" s="259">
        <v>1.4</v>
      </c>
      <c r="P9" s="259"/>
      <c r="Q9" s="259">
        <v>3.5</v>
      </c>
      <c r="R9" s="259">
        <v>5.7</v>
      </c>
      <c r="S9" s="259">
        <v>4.1</v>
      </c>
      <c r="T9" s="259">
        <v>3.5</v>
      </c>
      <c r="U9" s="57">
        <v>9.9</v>
      </c>
      <c r="V9" s="57">
        <v>1</v>
      </c>
      <c r="W9" s="57"/>
      <c r="X9" s="57">
        <v>2.4</v>
      </c>
      <c r="Y9" s="21">
        <v>1.15</v>
      </c>
      <c r="Z9" s="57">
        <v>3.2</v>
      </c>
      <c r="AA9" s="38">
        <v>2.8</v>
      </c>
      <c r="AB9" s="38">
        <v>1.7</v>
      </c>
      <c r="AC9" s="38">
        <v>3.6</v>
      </c>
      <c r="AD9" s="38">
        <v>6.85</v>
      </c>
      <c r="AE9" s="38">
        <v>6</v>
      </c>
      <c r="AF9" s="38">
        <v>10</v>
      </c>
      <c r="AG9" s="38">
        <v>3.6</v>
      </c>
      <c r="AH9" s="38">
        <v>5.4</v>
      </c>
      <c r="AI9" s="57">
        <v>2.6</v>
      </c>
      <c r="AJ9" s="57">
        <v>2.6</v>
      </c>
      <c r="AK9" s="57">
        <v>3.6</v>
      </c>
      <c r="AL9" s="57">
        <v>9</v>
      </c>
      <c r="AM9" s="57">
        <v>2</v>
      </c>
      <c r="AN9" s="250">
        <v>1.3</v>
      </c>
      <c r="AO9" s="57">
        <v>5.7</v>
      </c>
      <c r="AP9" s="250"/>
      <c r="AQ9" s="250">
        <v>1</v>
      </c>
      <c r="AR9" s="250"/>
      <c r="AS9" s="55"/>
      <c r="AT9" s="55"/>
      <c r="AU9" s="55"/>
      <c r="AV9" s="55"/>
      <c r="AW9" s="55"/>
      <c r="AX9" s="55"/>
      <c r="AY9" s="55"/>
      <c r="AZ9" s="55"/>
    </row>
    <row r="10" spans="1:52" ht="12.75">
      <c r="A10" s="35">
        <v>9</v>
      </c>
      <c r="B10" s="36" t="s">
        <v>12</v>
      </c>
      <c r="C10" s="259">
        <f t="shared" si="0"/>
        <v>131.14999999999995</v>
      </c>
      <c r="D10" s="35">
        <v>13</v>
      </c>
      <c r="E10" s="35">
        <f t="shared" si="1"/>
        <v>31</v>
      </c>
      <c r="F10" s="249">
        <f t="shared" si="2"/>
        <v>4.230645161290321</v>
      </c>
      <c r="G10" s="259">
        <v>1.3</v>
      </c>
      <c r="H10" s="259"/>
      <c r="I10" s="259">
        <v>6.6</v>
      </c>
      <c r="J10" s="259">
        <v>4.6</v>
      </c>
      <c r="K10" s="259">
        <v>1.4</v>
      </c>
      <c r="L10" s="259">
        <v>2.8</v>
      </c>
      <c r="M10" s="259">
        <v>6.6</v>
      </c>
      <c r="N10" s="259">
        <v>6.85</v>
      </c>
      <c r="O10" s="259"/>
      <c r="P10" s="259">
        <v>2</v>
      </c>
      <c r="Q10" s="259"/>
      <c r="R10" s="259">
        <v>4</v>
      </c>
      <c r="S10" s="259">
        <v>5.4</v>
      </c>
      <c r="T10" s="259">
        <v>1.9</v>
      </c>
      <c r="U10" s="57">
        <v>6.4</v>
      </c>
      <c r="V10" s="57">
        <v>7.2</v>
      </c>
      <c r="W10" s="57">
        <v>1.6</v>
      </c>
      <c r="X10" s="57">
        <v>2.4</v>
      </c>
      <c r="Y10" s="21">
        <v>1.8</v>
      </c>
      <c r="Z10" s="57">
        <v>4.6</v>
      </c>
      <c r="AA10" s="38">
        <v>3.6</v>
      </c>
      <c r="AB10" s="38">
        <v>2.8</v>
      </c>
      <c r="AC10" s="38">
        <v>2.8</v>
      </c>
      <c r="AD10" s="38">
        <v>10</v>
      </c>
      <c r="AE10" s="38">
        <v>4.6</v>
      </c>
      <c r="AF10" s="38">
        <v>1.7</v>
      </c>
      <c r="AG10" s="38">
        <v>6</v>
      </c>
      <c r="AH10" s="38">
        <v>3.1</v>
      </c>
      <c r="AI10" s="57">
        <v>4.6</v>
      </c>
      <c r="AJ10" s="57">
        <v>6.6</v>
      </c>
      <c r="AK10" s="57"/>
      <c r="AL10" s="57"/>
      <c r="AM10" s="57">
        <v>1</v>
      </c>
      <c r="AN10" s="250"/>
      <c r="AO10" s="57">
        <v>5.7</v>
      </c>
      <c r="AP10" s="250"/>
      <c r="AQ10" s="250">
        <v>4.6</v>
      </c>
      <c r="AR10" s="250">
        <v>6.6</v>
      </c>
      <c r="AS10" s="55"/>
      <c r="AT10" s="55"/>
      <c r="AU10" s="55"/>
      <c r="AV10" s="55"/>
      <c r="AW10" s="55"/>
      <c r="AX10" s="55"/>
      <c r="AY10" s="55"/>
      <c r="AZ10" s="55"/>
    </row>
    <row r="11" spans="1:52" ht="12.75">
      <c r="A11" s="35">
        <v>10</v>
      </c>
      <c r="B11" s="36" t="s">
        <v>16</v>
      </c>
      <c r="C11" s="259">
        <f t="shared" si="0"/>
        <v>129.79999999999995</v>
      </c>
      <c r="D11" s="35">
        <v>14</v>
      </c>
      <c r="E11" s="35">
        <f t="shared" si="1"/>
        <v>31</v>
      </c>
      <c r="F11" s="249">
        <f t="shared" si="2"/>
        <v>4.187096774193547</v>
      </c>
      <c r="G11" s="259">
        <v>6.6</v>
      </c>
      <c r="H11" s="259"/>
      <c r="I11" s="259">
        <v>4.6</v>
      </c>
      <c r="J11" s="259"/>
      <c r="K11" s="259">
        <v>8</v>
      </c>
      <c r="L11" s="259">
        <v>2</v>
      </c>
      <c r="M11" s="259"/>
      <c r="N11" s="259">
        <v>3.6</v>
      </c>
      <c r="O11" s="259">
        <v>1.4</v>
      </c>
      <c r="P11" s="259"/>
      <c r="Q11" s="259">
        <v>3.5</v>
      </c>
      <c r="R11" s="259">
        <v>5.7</v>
      </c>
      <c r="S11" s="259">
        <v>4.1</v>
      </c>
      <c r="T11" s="259">
        <v>3.5</v>
      </c>
      <c r="U11" s="57">
        <v>9.9</v>
      </c>
      <c r="V11" s="57"/>
      <c r="W11" s="57"/>
      <c r="X11" s="57">
        <v>2.4</v>
      </c>
      <c r="Y11" s="21">
        <v>1.15</v>
      </c>
      <c r="Z11" s="57">
        <v>3.2</v>
      </c>
      <c r="AA11" s="38">
        <v>2.8</v>
      </c>
      <c r="AB11" s="38">
        <v>1.7</v>
      </c>
      <c r="AC11" s="38">
        <v>3.6</v>
      </c>
      <c r="AD11" s="38">
        <v>6.85</v>
      </c>
      <c r="AE11" s="38">
        <v>6</v>
      </c>
      <c r="AF11" s="38">
        <v>10</v>
      </c>
      <c r="AG11" s="38">
        <v>3.6</v>
      </c>
      <c r="AH11" s="38">
        <v>5.4</v>
      </c>
      <c r="AI11" s="57">
        <v>2.6</v>
      </c>
      <c r="AJ11" s="57">
        <v>2.6</v>
      </c>
      <c r="AK11" s="57">
        <v>3.6</v>
      </c>
      <c r="AL11" s="57">
        <v>9</v>
      </c>
      <c r="AM11" s="57">
        <v>2</v>
      </c>
      <c r="AN11" s="250">
        <v>1.3</v>
      </c>
      <c r="AO11" s="57"/>
      <c r="AP11" s="250">
        <v>4.6</v>
      </c>
      <c r="AQ11" s="250">
        <v>1</v>
      </c>
      <c r="AR11" s="250">
        <v>3.5</v>
      </c>
      <c r="AS11" s="55"/>
      <c r="AT11" s="55"/>
      <c r="AU11" s="55"/>
      <c r="AV11" s="55"/>
      <c r="AW11" s="55"/>
      <c r="AX11" s="55"/>
      <c r="AY11" s="55"/>
      <c r="AZ11" s="55"/>
    </row>
    <row r="12" spans="1:52" ht="12.75">
      <c r="A12" s="36">
        <v>11</v>
      </c>
      <c r="B12" s="36" t="s">
        <v>37</v>
      </c>
      <c r="C12" s="259">
        <f t="shared" si="0"/>
        <v>118.89999999999999</v>
      </c>
      <c r="D12" s="35">
        <v>24</v>
      </c>
      <c r="E12" s="35">
        <f t="shared" si="1"/>
        <v>24</v>
      </c>
      <c r="F12" s="249">
        <f t="shared" si="2"/>
        <v>4.954166666666667</v>
      </c>
      <c r="G12" s="259"/>
      <c r="H12" s="259">
        <v>4.7</v>
      </c>
      <c r="I12" s="259"/>
      <c r="J12" s="259">
        <v>9</v>
      </c>
      <c r="K12" s="259"/>
      <c r="L12" s="259"/>
      <c r="M12" s="259">
        <v>2.6</v>
      </c>
      <c r="N12" s="259"/>
      <c r="O12" s="259"/>
      <c r="P12" s="259">
        <v>5.7</v>
      </c>
      <c r="Q12" s="259">
        <v>1.9</v>
      </c>
      <c r="R12" s="259">
        <v>2</v>
      </c>
      <c r="S12" s="259">
        <v>9.5</v>
      </c>
      <c r="T12" s="259">
        <v>1.4</v>
      </c>
      <c r="U12" s="57">
        <v>4.15</v>
      </c>
      <c r="V12" s="57">
        <v>1</v>
      </c>
      <c r="W12" s="57">
        <v>6</v>
      </c>
      <c r="X12" s="57">
        <v>1.2</v>
      </c>
      <c r="Y12" s="21">
        <v>3.1</v>
      </c>
      <c r="Z12" s="57">
        <v>6</v>
      </c>
      <c r="AA12" s="38">
        <v>2.2</v>
      </c>
      <c r="AB12" s="38">
        <v>10</v>
      </c>
      <c r="AC12" s="38">
        <v>10</v>
      </c>
      <c r="AD12" s="38">
        <v>3.2</v>
      </c>
      <c r="AE12" s="38">
        <v>3.6</v>
      </c>
      <c r="AF12" s="38">
        <v>2.2</v>
      </c>
      <c r="AG12" s="38"/>
      <c r="AH12" s="38"/>
      <c r="AI12" s="57"/>
      <c r="AJ12" s="57">
        <v>8.3</v>
      </c>
      <c r="AK12" s="57">
        <v>2.8</v>
      </c>
      <c r="AL12" s="57"/>
      <c r="AM12" s="57"/>
      <c r="AN12" s="250">
        <v>8.35</v>
      </c>
      <c r="AO12" s="57"/>
      <c r="AP12" s="250"/>
      <c r="AQ12" s="250">
        <v>10</v>
      </c>
      <c r="AR12" s="250"/>
      <c r="AS12" s="55"/>
      <c r="AT12" s="55"/>
      <c r="AU12" s="55"/>
      <c r="AV12" s="55"/>
      <c r="AW12" s="55"/>
      <c r="AX12" s="55"/>
      <c r="AY12" s="55"/>
      <c r="AZ12" s="55"/>
    </row>
    <row r="13" spans="1:52" ht="12.75">
      <c r="A13" s="36">
        <v>12</v>
      </c>
      <c r="B13" s="36" t="s">
        <v>66</v>
      </c>
      <c r="C13" s="259">
        <f t="shared" si="0"/>
        <v>112.10000000000002</v>
      </c>
      <c r="D13" s="35">
        <v>15</v>
      </c>
      <c r="E13" s="35">
        <f>COUNT(G13:BK13)</f>
        <v>30</v>
      </c>
      <c r="F13" s="249">
        <f t="shared" si="2"/>
        <v>3.7366666666666672</v>
      </c>
      <c r="G13" s="259"/>
      <c r="H13" s="259"/>
      <c r="I13" s="259">
        <v>3.05</v>
      </c>
      <c r="J13" s="259"/>
      <c r="K13" s="259">
        <v>2</v>
      </c>
      <c r="L13" s="259">
        <v>4</v>
      </c>
      <c r="M13" s="259">
        <v>1.4</v>
      </c>
      <c r="N13" s="259">
        <v>1</v>
      </c>
      <c r="O13" s="259">
        <v>9</v>
      </c>
      <c r="P13" s="259"/>
      <c r="Q13" s="259">
        <v>2.5</v>
      </c>
      <c r="R13" s="259">
        <v>1</v>
      </c>
      <c r="S13" s="259">
        <v>1.8</v>
      </c>
      <c r="T13" s="259">
        <v>4.6</v>
      </c>
      <c r="U13" s="57">
        <v>1.7</v>
      </c>
      <c r="V13" s="57">
        <v>1.8</v>
      </c>
      <c r="W13" s="57"/>
      <c r="X13" s="57"/>
      <c r="Y13" s="21"/>
      <c r="Z13" s="57"/>
      <c r="AA13" s="38">
        <v>6</v>
      </c>
      <c r="AB13" s="38">
        <v>2.2</v>
      </c>
      <c r="AC13" s="38">
        <v>2.2</v>
      </c>
      <c r="AD13" s="38">
        <v>3.2</v>
      </c>
      <c r="AE13" s="38">
        <v>7.7</v>
      </c>
      <c r="AF13" s="38">
        <v>6</v>
      </c>
      <c r="AG13" s="38">
        <v>2.8</v>
      </c>
      <c r="AH13" s="38">
        <v>2.3</v>
      </c>
      <c r="AI13" s="57">
        <v>3.5</v>
      </c>
      <c r="AJ13" s="57">
        <v>5.2</v>
      </c>
      <c r="AK13" s="57">
        <v>10</v>
      </c>
      <c r="AL13" s="57">
        <v>4.6</v>
      </c>
      <c r="AM13" s="57">
        <v>4</v>
      </c>
      <c r="AN13" s="250">
        <v>5.4</v>
      </c>
      <c r="AO13" s="57">
        <v>1.4</v>
      </c>
      <c r="AP13" s="250">
        <v>3.5</v>
      </c>
      <c r="AQ13" s="250">
        <v>6</v>
      </c>
      <c r="AR13" s="250">
        <v>2.25</v>
      </c>
      <c r="AS13" s="55"/>
      <c r="AT13" s="55"/>
      <c r="AU13" s="55"/>
      <c r="AV13" s="55"/>
      <c r="AW13" s="55"/>
      <c r="AX13" s="55"/>
      <c r="AY13" s="55"/>
      <c r="AZ13" s="55"/>
    </row>
    <row r="14" spans="1:52" ht="12.75">
      <c r="A14" s="36">
        <v>13</v>
      </c>
      <c r="B14" s="36" t="s">
        <v>62</v>
      </c>
      <c r="C14" s="259">
        <f t="shared" si="0"/>
        <v>110.35000000000002</v>
      </c>
      <c r="D14" s="35">
        <v>12</v>
      </c>
      <c r="E14" s="35">
        <f t="shared" si="1"/>
        <v>32</v>
      </c>
      <c r="F14" s="249">
        <f t="shared" si="2"/>
        <v>3.4484375000000007</v>
      </c>
      <c r="G14" s="259"/>
      <c r="H14" s="259"/>
      <c r="I14" s="259">
        <v>3.05</v>
      </c>
      <c r="J14" s="259">
        <v>2.6</v>
      </c>
      <c r="K14" s="259">
        <v>2</v>
      </c>
      <c r="L14" s="259">
        <v>4</v>
      </c>
      <c r="M14" s="259">
        <v>1.4</v>
      </c>
      <c r="N14" s="259">
        <v>1</v>
      </c>
      <c r="O14" s="259">
        <v>9</v>
      </c>
      <c r="P14" s="259"/>
      <c r="Q14" s="259">
        <v>2.5</v>
      </c>
      <c r="R14" s="259">
        <v>1</v>
      </c>
      <c r="S14" s="259">
        <v>1.8</v>
      </c>
      <c r="T14" s="259">
        <v>4.6</v>
      </c>
      <c r="U14" s="57">
        <v>1.7</v>
      </c>
      <c r="V14" s="57">
        <v>2.3</v>
      </c>
      <c r="W14" s="57"/>
      <c r="X14" s="57"/>
      <c r="Y14" s="21">
        <v>1.15</v>
      </c>
      <c r="Z14" s="57">
        <v>1.7</v>
      </c>
      <c r="AA14" s="38">
        <v>6</v>
      </c>
      <c r="AB14" s="38">
        <v>2.2</v>
      </c>
      <c r="AC14" s="38">
        <v>2.2</v>
      </c>
      <c r="AD14" s="38">
        <v>3.2</v>
      </c>
      <c r="AE14" s="38"/>
      <c r="AF14" s="38">
        <v>6</v>
      </c>
      <c r="AG14" s="38">
        <v>2.8</v>
      </c>
      <c r="AH14" s="38">
        <v>2.3</v>
      </c>
      <c r="AI14" s="57">
        <v>3.5</v>
      </c>
      <c r="AJ14" s="57">
        <v>5.2</v>
      </c>
      <c r="AK14" s="57">
        <v>10</v>
      </c>
      <c r="AL14" s="57">
        <v>4.6</v>
      </c>
      <c r="AM14" s="57">
        <v>4</v>
      </c>
      <c r="AN14" s="250">
        <v>5.4</v>
      </c>
      <c r="AO14" s="57">
        <v>1.4</v>
      </c>
      <c r="AP14" s="250">
        <v>3.5</v>
      </c>
      <c r="AQ14" s="250">
        <v>6</v>
      </c>
      <c r="AR14" s="250">
        <v>2.25</v>
      </c>
      <c r="AS14" s="55"/>
      <c r="AT14" s="55"/>
      <c r="AU14" s="55"/>
      <c r="AV14" s="55"/>
      <c r="AW14" s="55"/>
      <c r="AX14" s="55"/>
      <c r="AY14" s="55"/>
      <c r="AZ14" s="55"/>
    </row>
    <row r="15" spans="1:52" ht="12.75">
      <c r="A15" s="36">
        <v>14</v>
      </c>
      <c r="B15" s="36" t="s">
        <v>52</v>
      </c>
      <c r="C15" s="259">
        <f t="shared" si="0"/>
        <v>87.9</v>
      </c>
      <c r="D15" s="35">
        <v>14</v>
      </c>
      <c r="E15" s="35">
        <f t="shared" si="1"/>
        <v>17</v>
      </c>
      <c r="F15" s="249">
        <f t="shared" si="2"/>
        <v>5.170588235294118</v>
      </c>
      <c r="G15" s="259"/>
      <c r="H15" s="259">
        <v>4.7</v>
      </c>
      <c r="I15" s="259"/>
      <c r="J15" s="259">
        <v>9</v>
      </c>
      <c r="K15" s="259"/>
      <c r="L15" s="259"/>
      <c r="M15" s="259">
        <v>2.6</v>
      </c>
      <c r="N15" s="259"/>
      <c r="O15" s="259"/>
      <c r="P15" s="259">
        <v>5.7</v>
      </c>
      <c r="Q15" s="259"/>
      <c r="R15" s="259">
        <v>2</v>
      </c>
      <c r="S15" s="259"/>
      <c r="T15" s="259"/>
      <c r="U15" s="57">
        <v>4.15</v>
      </c>
      <c r="V15" s="57">
        <v>9.5</v>
      </c>
      <c r="W15" s="57"/>
      <c r="X15" s="57">
        <v>1.2</v>
      </c>
      <c r="Y15" s="21"/>
      <c r="Z15" s="57">
        <v>6</v>
      </c>
      <c r="AA15" s="38">
        <v>2.2</v>
      </c>
      <c r="AB15" s="38">
        <v>3.6</v>
      </c>
      <c r="AC15" s="38"/>
      <c r="AD15" s="38">
        <v>3.2</v>
      </c>
      <c r="AE15" s="38"/>
      <c r="AF15" s="38"/>
      <c r="AG15" s="38">
        <v>4.6</v>
      </c>
      <c r="AH15" s="38"/>
      <c r="AI15" s="57"/>
      <c r="AJ15" s="57">
        <v>8.3</v>
      </c>
      <c r="AK15" s="57">
        <v>2.8</v>
      </c>
      <c r="AL15" s="57"/>
      <c r="AM15" s="57"/>
      <c r="AN15" s="250">
        <v>8.35</v>
      </c>
      <c r="AO15" s="57"/>
      <c r="AP15" s="250"/>
      <c r="AQ15" s="250">
        <v>10</v>
      </c>
      <c r="AR15" s="250"/>
      <c r="AS15" s="55"/>
      <c r="AT15" s="55"/>
      <c r="AU15" s="55"/>
      <c r="AV15" s="55"/>
      <c r="AW15" s="55"/>
      <c r="AX15" s="55"/>
      <c r="AY15" s="55"/>
      <c r="AZ15" s="55"/>
    </row>
    <row r="16" spans="1:52" ht="12.75">
      <c r="A16" s="36">
        <v>15</v>
      </c>
      <c r="B16" s="36" t="s">
        <v>55</v>
      </c>
      <c r="C16" s="259">
        <f t="shared" si="0"/>
        <v>83.74999999999999</v>
      </c>
      <c r="D16" s="35">
        <v>5</v>
      </c>
      <c r="E16" s="35">
        <f t="shared" si="1"/>
        <v>34</v>
      </c>
      <c r="F16" s="249">
        <f t="shared" si="2"/>
        <v>2.4632352941176467</v>
      </c>
      <c r="G16" s="259">
        <v>2.6</v>
      </c>
      <c r="H16" s="259">
        <v>7</v>
      </c>
      <c r="I16" s="259">
        <v>1.4</v>
      </c>
      <c r="J16" s="259">
        <v>1.4</v>
      </c>
      <c r="K16" s="259">
        <v>2.8</v>
      </c>
      <c r="L16" s="259">
        <v>1.4</v>
      </c>
      <c r="M16" s="259">
        <v>1</v>
      </c>
      <c r="N16" s="259">
        <v>2.8</v>
      </c>
      <c r="O16" s="259">
        <v>1</v>
      </c>
      <c r="P16" s="259">
        <v>4</v>
      </c>
      <c r="Q16" s="259">
        <v>4.6</v>
      </c>
      <c r="R16" s="259">
        <v>2.8</v>
      </c>
      <c r="S16" s="259">
        <v>2.7</v>
      </c>
      <c r="T16" s="259"/>
      <c r="U16" s="57"/>
      <c r="V16" s="57">
        <v>1.8</v>
      </c>
      <c r="W16" s="57">
        <v>2.4</v>
      </c>
      <c r="X16" s="57"/>
      <c r="Y16" s="21">
        <v>2.3</v>
      </c>
      <c r="Z16" s="57">
        <v>1.3</v>
      </c>
      <c r="AA16" s="38">
        <v>1</v>
      </c>
      <c r="AB16" s="38">
        <v>1.3</v>
      </c>
      <c r="AC16" s="38">
        <v>1.3</v>
      </c>
      <c r="AD16" s="38">
        <v>2.2</v>
      </c>
      <c r="AE16" s="38">
        <v>1</v>
      </c>
      <c r="AF16" s="38">
        <v>7.7</v>
      </c>
      <c r="AG16" s="38">
        <v>1.7</v>
      </c>
      <c r="AH16" s="38">
        <v>1.3</v>
      </c>
      <c r="AI16" s="57">
        <v>1.4</v>
      </c>
      <c r="AJ16" s="57">
        <v>1</v>
      </c>
      <c r="AK16" s="57">
        <v>6</v>
      </c>
      <c r="AL16" s="57">
        <v>2.6</v>
      </c>
      <c r="AM16" s="57"/>
      <c r="AN16" s="250">
        <v>4.1</v>
      </c>
      <c r="AO16" s="57">
        <v>2</v>
      </c>
      <c r="AP16" s="250">
        <v>1.9</v>
      </c>
      <c r="AQ16" s="250">
        <v>1.7</v>
      </c>
      <c r="AR16" s="250">
        <v>2.25</v>
      </c>
      <c r="AS16" s="55"/>
      <c r="AT16" s="55"/>
      <c r="AU16" s="55"/>
      <c r="AV16" s="55"/>
      <c r="AW16" s="55"/>
      <c r="AX16" s="55"/>
      <c r="AY16" s="55"/>
      <c r="AZ16" s="55"/>
    </row>
    <row r="17" spans="1:52" ht="12.75">
      <c r="A17" s="36">
        <v>16</v>
      </c>
      <c r="B17" s="36" t="s">
        <v>22</v>
      </c>
      <c r="C17" s="259">
        <f t="shared" si="0"/>
        <v>80.64999999999999</v>
      </c>
      <c r="D17" s="35">
        <v>5</v>
      </c>
      <c r="E17" s="35">
        <f t="shared" si="1"/>
        <v>34</v>
      </c>
      <c r="F17" s="249">
        <f t="shared" si="2"/>
        <v>2.3720588235294113</v>
      </c>
      <c r="G17" s="259">
        <v>2.6</v>
      </c>
      <c r="H17" s="259">
        <v>7</v>
      </c>
      <c r="I17" s="259">
        <v>1.4</v>
      </c>
      <c r="J17" s="259">
        <v>1.4</v>
      </c>
      <c r="K17" s="259">
        <v>2.8</v>
      </c>
      <c r="L17" s="259">
        <v>1.4</v>
      </c>
      <c r="M17" s="259">
        <v>1</v>
      </c>
      <c r="N17" s="259">
        <v>1.5</v>
      </c>
      <c r="O17" s="259">
        <v>1</v>
      </c>
      <c r="P17" s="259">
        <v>4</v>
      </c>
      <c r="Q17" s="259">
        <v>4.6</v>
      </c>
      <c r="R17" s="259">
        <v>2.8</v>
      </c>
      <c r="S17" s="259">
        <v>2.7</v>
      </c>
      <c r="T17" s="259">
        <v>1</v>
      </c>
      <c r="U17" s="57"/>
      <c r="V17" s="57">
        <v>1.3</v>
      </c>
      <c r="W17" s="57">
        <v>2.4</v>
      </c>
      <c r="X17" s="57"/>
      <c r="Y17" s="21"/>
      <c r="Z17" s="57">
        <v>1.3</v>
      </c>
      <c r="AA17" s="38">
        <v>1</v>
      </c>
      <c r="AB17" s="38">
        <v>1.3</v>
      </c>
      <c r="AC17" s="38">
        <v>1.3</v>
      </c>
      <c r="AD17" s="38">
        <v>2.2</v>
      </c>
      <c r="AE17" s="38">
        <v>1</v>
      </c>
      <c r="AF17" s="38">
        <v>7.7</v>
      </c>
      <c r="AG17" s="38">
        <v>1.7</v>
      </c>
      <c r="AH17" s="38">
        <v>1.3</v>
      </c>
      <c r="AI17" s="57">
        <v>1.4</v>
      </c>
      <c r="AJ17" s="57">
        <v>1</v>
      </c>
      <c r="AK17" s="57">
        <v>6</v>
      </c>
      <c r="AL17" s="57">
        <v>2.6</v>
      </c>
      <c r="AM17" s="57"/>
      <c r="AN17" s="250">
        <v>4.1</v>
      </c>
      <c r="AO17" s="57">
        <v>2</v>
      </c>
      <c r="AP17" s="250">
        <v>1.9</v>
      </c>
      <c r="AQ17" s="250">
        <v>1.7</v>
      </c>
      <c r="AR17" s="250">
        <v>2.25</v>
      </c>
      <c r="AS17" s="55"/>
      <c r="AT17" s="55"/>
      <c r="AU17" s="55"/>
      <c r="AV17" s="55"/>
      <c r="AW17" s="55"/>
      <c r="AX17" s="55"/>
      <c r="AY17" s="55"/>
      <c r="AZ17" s="55"/>
    </row>
    <row r="18" spans="1:52" ht="12.75">
      <c r="A18" s="36">
        <v>17</v>
      </c>
      <c r="B18" s="36" t="s">
        <v>61</v>
      </c>
      <c r="C18" s="259">
        <f t="shared" si="0"/>
        <v>59.45</v>
      </c>
      <c r="D18" s="35">
        <v>5</v>
      </c>
      <c r="E18" s="35">
        <f t="shared" si="1"/>
        <v>20</v>
      </c>
      <c r="F18" s="249">
        <f t="shared" si="2"/>
        <v>2.9725</v>
      </c>
      <c r="G18" s="259"/>
      <c r="H18" s="259"/>
      <c r="I18" s="259"/>
      <c r="J18" s="259"/>
      <c r="K18" s="259"/>
      <c r="L18" s="259"/>
      <c r="M18" s="259">
        <v>1.9</v>
      </c>
      <c r="N18" s="259">
        <v>1.5</v>
      </c>
      <c r="O18" s="259"/>
      <c r="P18" s="259"/>
      <c r="Q18" s="259"/>
      <c r="R18" s="259"/>
      <c r="S18" s="259">
        <v>9.5</v>
      </c>
      <c r="T18" s="259"/>
      <c r="U18" s="57">
        <v>4.15</v>
      </c>
      <c r="V18" s="57">
        <v>3.1</v>
      </c>
      <c r="W18" s="57"/>
      <c r="X18" s="57">
        <v>1.2</v>
      </c>
      <c r="Y18" s="21">
        <v>3.1</v>
      </c>
      <c r="Z18" s="57">
        <v>2.2</v>
      </c>
      <c r="AA18" s="38"/>
      <c r="AB18" s="38">
        <v>10</v>
      </c>
      <c r="AC18" s="38">
        <v>2.8</v>
      </c>
      <c r="AD18" s="38"/>
      <c r="AE18" s="38">
        <v>3.6</v>
      </c>
      <c r="AF18" s="38">
        <v>2.2</v>
      </c>
      <c r="AG18" s="38">
        <v>1.3</v>
      </c>
      <c r="AH18" s="38">
        <v>1.8</v>
      </c>
      <c r="AI18" s="57"/>
      <c r="AJ18" s="57">
        <v>1.6</v>
      </c>
      <c r="AK18" s="57">
        <v>1.7</v>
      </c>
      <c r="AL18" s="57">
        <v>1.9</v>
      </c>
      <c r="AM18" s="57">
        <v>1.4</v>
      </c>
      <c r="AN18" s="250"/>
      <c r="AO18" s="57"/>
      <c r="AP18" s="250">
        <v>1</v>
      </c>
      <c r="AQ18" s="250"/>
      <c r="AR18" s="250">
        <v>3.5</v>
      </c>
      <c r="AS18" s="55"/>
      <c r="AT18" s="55"/>
      <c r="AU18" s="55"/>
      <c r="AV18" s="55"/>
      <c r="AW18" s="55"/>
      <c r="AX18" s="55"/>
      <c r="AY18" s="55"/>
      <c r="AZ18" s="55"/>
    </row>
    <row r="19" spans="1:52" ht="12.75">
      <c r="A19" s="36">
        <v>18</v>
      </c>
      <c r="B19" s="36" t="s">
        <v>14</v>
      </c>
      <c r="C19" s="259">
        <f t="shared" si="0"/>
        <v>49.35</v>
      </c>
      <c r="D19" s="35"/>
      <c r="E19" s="35">
        <f t="shared" si="1"/>
        <v>32</v>
      </c>
      <c r="F19" s="249">
        <f t="shared" si="2"/>
        <v>1.5421875</v>
      </c>
      <c r="G19" s="259">
        <v>1</v>
      </c>
      <c r="H19" s="259">
        <v>1.5</v>
      </c>
      <c r="I19" s="259"/>
      <c r="J19" s="259">
        <v>1.9</v>
      </c>
      <c r="K19" s="259">
        <v>1</v>
      </c>
      <c r="L19" s="259">
        <v>1</v>
      </c>
      <c r="M19" s="259"/>
      <c r="N19" s="259">
        <v>1.5</v>
      </c>
      <c r="O19" s="259">
        <v>1.9</v>
      </c>
      <c r="P19" s="259">
        <v>1</v>
      </c>
      <c r="Q19" s="259">
        <v>1</v>
      </c>
      <c r="R19" s="259"/>
      <c r="S19" s="259">
        <v>1</v>
      </c>
      <c r="T19" s="259"/>
      <c r="U19" s="57">
        <v>1.1</v>
      </c>
      <c r="V19" s="57">
        <v>5.4</v>
      </c>
      <c r="W19" s="57">
        <v>1</v>
      </c>
      <c r="X19" s="57">
        <v>1.2</v>
      </c>
      <c r="Y19" s="21">
        <v>2.3</v>
      </c>
      <c r="Z19" s="57">
        <v>1</v>
      </c>
      <c r="AA19" s="38">
        <v>1.7</v>
      </c>
      <c r="AB19" s="38">
        <v>1</v>
      </c>
      <c r="AC19" s="38">
        <v>1</v>
      </c>
      <c r="AD19" s="38">
        <v>1</v>
      </c>
      <c r="AE19" s="38">
        <v>1.3</v>
      </c>
      <c r="AF19" s="38">
        <v>1.15</v>
      </c>
      <c r="AG19" s="38">
        <v>1</v>
      </c>
      <c r="AH19" s="38">
        <v>1</v>
      </c>
      <c r="AI19" s="57">
        <v>1</v>
      </c>
      <c r="AJ19" s="57">
        <v>4.1</v>
      </c>
      <c r="AK19" s="57">
        <v>1</v>
      </c>
      <c r="AL19" s="57">
        <v>1.4</v>
      </c>
      <c r="AM19" s="57"/>
      <c r="AN19" s="250">
        <v>3.1</v>
      </c>
      <c r="AO19" s="57">
        <v>1</v>
      </c>
      <c r="AP19" s="250"/>
      <c r="AQ19" s="250">
        <v>2.8</v>
      </c>
      <c r="AR19" s="250">
        <v>1</v>
      </c>
      <c r="AS19" s="55"/>
      <c r="AT19" s="55"/>
      <c r="AU19" s="55"/>
      <c r="AV19" s="55"/>
      <c r="AW19" s="55"/>
      <c r="AX19" s="55"/>
      <c r="AY19" s="55"/>
      <c r="AZ19" s="55"/>
    </row>
    <row r="20" spans="1:52" ht="12.75">
      <c r="A20" s="36">
        <v>19</v>
      </c>
      <c r="B20" s="36" t="s">
        <v>13</v>
      </c>
      <c r="C20" s="259">
        <f t="shared" si="0"/>
        <v>46.55</v>
      </c>
      <c r="D20" s="35">
        <v>2</v>
      </c>
      <c r="E20" s="35">
        <f t="shared" si="1"/>
        <v>22</v>
      </c>
      <c r="F20" s="249">
        <f t="shared" si="2"/>
        <v>2.1159090909090907</v>
      </c>
      <c r="G20" s="259">
        <v>1.9</v>
      </c>
      <c r="H20" s="259"/>
      <c r="I20" s="259">
        <v>1</v>
      </c>
      <c r="J20" s="259">
        <v>1</v>
      </c>
      <c r="K20" s="259"/>
      <c r="L20" s="259"/>
      <c r="M20" s="259"/>
      <c r="N20" s="259"/>
      <c r="O20" s="259"/>
      <c r="P20" s="259"/>
      <c r="Q20" s="259"/>
      <c r="R20" s="259"/>
      <c r="S20" s="259"/>
      <c r="T20" s="259">
        <v>2.6</v>
      </c>
      <c r="U20" s="57">
        <v>1.1</v>
      </c>
      <c r="V20" s="57">
        <v>3.1</v>
      </c>
      <c r="W20" s="57"/>
      <c r="X20" s="57"/>
      <c r="Y20" s="57">
        <v>4.1</v>
      </c>
      <c r="Z20" s="57">
        <v>3.2</v>
      </c>
      <c r="AA20" s="38">
        <v>1.3</v>
      </c>
      <c r="AB20" s="38">
        <v>6</v>
      </c>
      <c r="AC20" s="38">
        <v>1.7</v>
      </c>
      <c r="AD20" s="38">
        <v>4.6</v>
      </c>
      <c r="AE20" s="38">
        <v>1.7</v>
      </c>
      <c r="AF20" s="38">
        <v>1.15</v>
      </c>
      <c r="AG20" s="38"/>
      <c r="AH20" s="38">
        <v>4.1</v>
      </c>
      <c r="AI20" s="57"/>
      <c r="AJ20" s="57">
        <v>1.3</v>
      </c>
      <c r="AK20" s="57">
        <v>1</v>
      </c>
      <c r="AL20" s="57">
        <v>1</v>
      </c>
      <c r="AM20" s="57"/>
      <c r="AN20" s="250">
        <v>1</v>
      </c>
      <c r="AO20" s="57">
        <v>1</v>
      </c>
      <c r="AP20" s="250">
        <v>1.4</v>
      </c>
      <c r="AQ20" s="250">
        <v>1.3</v>
      </c>
      <c r="AR20" s="250"/>
      <c r="AS20" s="55"/>
      <c r="AT20" s="55"/>
      <c r="AU20" s="55"/>
      <c r="AV20" s="55"/>
      <c r="AW20" s="55"/>
      <c r="AX20" s="55"/>
      <c r="AY20" s="55"/>
      <c r="AZ20" s="55"/>
    </row>
    <row r="21" spans="1:52" ht="12.75">
      <c r="A21" s="36">
        <v>20</v>
      </c>
      <c r="B21" s="36" t="s">
        <v>60</v>
      </c>
      <c r="C21" s="259">
        <f t="shared" si="0"/>
        <v>41.44999999999999</v>
      </c>
      <c r="D21" s="35">
        <v>2</v>
      </c>
      <c r="E21" s="35">
        <f t="shared" si="1"/>
        <v>19</v>
      </c>
      <c r="F21" s="249">
        <f t="shared" si="2"/>
        <v>2.1815789473684206</v>
      </c>
      <c r="G21" s="259">
        <v>1.9</v>
      </c>
      <c r="H21" s="259"/>
      <c r="I21" s="259">
        <v>1</v>
      </c>
      <c r="J21" s="259">
        <v>1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>
        <v>2.6</v>
      </c>
      <c r="U21" s="57">
        <v>1.1</v>
      </c>
      <c r="V21" s="57"/>
      <c r="W21" s="57"/>
      <c r="X21" s="57"/>
      <c r="Y21" s="57">
        <v>4.1</v>
      </c>
      <c r="Z21" s="57">
        <v>3.2</v>
      </c>
      <c r="AA21" s="38">
        <v>1.3</v>
      </c>
      <c r="AB21" s="38">
        <v>6</v>
      </c>
      <c r="AC21" s="38">
        <v>1.7</v>
      </c>
      <c r="AD21" s="38">
        <v>4.6</v>
      </c>
      <c r="AE21" s="38">
        <v>1.7</v>
      </c>
      <c r="AF21" s="38">
        <v>1.15</v>
      </c>
      <c r="AG21" s="38"/>
      <c r="AH21" s="38">
        <v>4.1</v>
      </c>
      <c r="AI21" s="57"/>
      <c r="AJ21" s="57">
        <v>1.3</v>
      </c>
      <c r="AK21" s="57"/>
      <c r="AL21" s="57">
        <v>1</v>
      </c>
      <c r="AM21" s="57"/>
      <c r="AN21" s="250">
        <v>1</v>
      </c>
      <c r="AO21" s="57"/>
      <c r="AP21" s="250">
        <v>1.4</v>
      </c>
      <c r="AQ21" s="250">
        <v>1.3</v>
      </c>
      <c r="AR21" s="250"/>
      <c r="AS21" s="55"/>
      <c r="AT21" s="55"/>
      <c r="AU21" s="55"/>
      <c r="AV21" s="55"/>
      <c r="AW21" s="55"/>
      <c r="AX21" s="55"/>
      <c r="AY21" s="55"/>
      <c r="AZ21" s="55"/>
    </row>
    <row r="22" spans="1:52" ht="12.75">
      <c r="A22" s="36">
        <v>21</v>
      </c>
      <c r="B22" s="36" t="s">
        <v>63</v>
      </c>
      <c r="C22" s="259">
        <f t="shared" si="0"/>
        <v>39.25</v>
      </c>
      <c r="D22" s="35">
        <v>1</v>
      </c>
      <c r="E22" s="35">
        <f t="shared" si="1"/>
        <v>27</v>
      </c>
      <c r="F22" s="249">
        <f t="shared" si="2"/>
        <v>1.4537037037037037</v>
      </c>
      <c r="G22" s="259">
        <v>1</v>
      </c>
      <c r="H22" s="259">
        <v>1.5</v>
      </c>
      <c r="I22" s="259"/>
      <c r="J22" s="259">
        <v>1.9</v>
      </c>
      <c r="K22" s="259">
        <v>1</v>
      </c>
      <c r="L22" s="259">
        <v>1</v>
      </c>
      <c r="M22" s="259"/>
      <c r="N22" s="259">
        <v>1.5</v>
      </c>
      <c r="O22" s="259">
        <v>1.9</v>
      </c>
      <c r="P22" s="259">
        <v>1</v>
      </c>
      <c r="Q22" s="259">
        <v>1</v>
      </c>
      <c r="R22" s="259"/>
      <c r="S22" s="259">
        <v>1</v>
      </c>
      <c r="T22" s="259"/>
      <c r="U22" s="57">
        <v>1.1</v>
      </c>
      <c r="V22" s="57"/>
      <c r="W22" s="57"/>
      <c r="X22" s="57"/>
      <c r="Y22" s="57"/>
      <c r="Z22" s="57">
        <v>1</v>
      </c>
      <c r="AA22" s="38">
        <v>1.7</v>
      </c>
      <c r="AB22" s="38">
        <v>1</v>
      </c>
      <c r="AC22" s="38">
        <v>1</v>
      </c>
      <c r="AD22" s="38">
        <v>1</v>
      </c>
      <c r="AE22" s="38">
        <v>1.3</v>
      </c>
      <c r="AF22" s="38">
        <v>1.15</v>
      </c>
      <c r="AG22" s="38">
        <v>1</v>
      </c>
      <c r="AH22" s="38">
        <v>1</v>
      </c>
      <c r="AI22" s="57">
        <v>1</v>
      </c>
      <c r="AJ22" s="57"/>
      <c r="AK22" s="57">
        <v>1.3</v>
      </c>
      <c r="AL22" s="57">
        <v>1.4</v>
      </c>
      <c r="AM22" s="57"/>
      <c r="AN22" s="250">
        <v>3.1</v>
      </c>
      <c r="AO22" s="57"/>
      <c r="AP22" s="250">
        <v>4.6</v>
      </c>
      <c r="AQ22" s="250">
        <v>2.8</v>
      </c>
      <c r="AR22" s="250">
        <v>1</v>
      </c>
      <c r="AS22" s="55"/>
      <c r="AT22" s="55"/>
      <c r="AU22" s="55"/>
      <c r="AV22" s="55"/>
      <c r="AW22" s="55"/>
      <c r="AX22" s="55"/>
      <c r="AY22" s="55"/>
      <c r="AZ22" s="55"/>
    </row>
    <row r="23" spans="1:52" ht="12.75">
      <c r="A23" s="36">
        <v>22</v>
      </c>
      <c r="B23" s="36" t="s">
        <v>58</v>
      </c>
      <c r="C23" s="259">
        <f t="shared" si="0"/>
        <v>13.6</v>
      </c>
      <c r="D23" s="35">
        <v>5</v>
      </c>
      <c r="E23" s="35">
        <f t="shared" si="1"/>
        <v>2</v>
      </c>
      <c r="F23" s="249">
        <f t="shared" si="2"/>
        <v>6.8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57"/>
      <c r="V23" s="57"/>
      <c r="W23" s="57"/>
      <c r="X23" s="57"/>
      <c r="Y23" s="57"/>
      <c r="Z23" s="57"/>
      <c r="AA23" s="38"/>
      <c r="AB23" s="38">
        <v>3.6</v>
      </c>
      <c r="AC23" s="38">
        <v>10</v>
      </c>
      <c r="AD23" s="38"/>
      <c r="AE23" s="38"/>
      <c r="AF23" s="38"/>
      <c r="AG23" s="38"/>
      <c r="AH23" s="38"/>
      <c r="AI23" s="57"/>
      <c r="AJ23" s="57"/>
      <c r="AK23" s="57"/>
      <c r="AL23" s="57"/>
      <c r="AM23" s="57"/>
      <c r="AN23" s="250"/>
      <c r="AO23" s="57"/>
      <c r="AP23" s="250"/>
      <c r="AQ23" s="250"/>
      <c r="AR23" s="250"/>
      <c r="AS23" s="55"/>
      <c r="AT23" s="55"/>
      <c r="AU23" s="55"/>
      <c r="AV23" s="55"/>
      <c r="AW23" s="55"/>
      <c r="AX23" s="55"/>
      <c r="AY23" s="55"/>
      <c r="AZ23" s="55"/>
    </row>
    <row r="24" spans="1:52" ht="12.75">
      <c r="A24" s="36">
        <v>23</v>
      </c>
      <c r="B24" s="36" t="s">
        <v>38</v>
      </c>
      <c r="C24" s="259">
        <f t="shared" si="0"/>
        <v>12.2</v>
      </c>
      <c r="D24" s="35">
        <v>3</v>
      </c>
      <c r="E24" s="35">
        <f t="shared" si="1"/>
        <v>3</v>
      </c>
      <c r="F24" s="249">
        <f t="shared" si="2"/>
        <v>4.066666666666666</v>
      </c>
      <c r="G24" s="259"/>
      <c r="H24" s="259"/>
      <c r="I24" s="259"/>
      <c r="J24" s="259"/>
      <c r="K24" s="259"/>
      <c r="L24" s="259"/>
      <c r="M24" s="259"/>
      <c r="N24" s="259">
        <v>2.8</v>
      </c>
      <c r="O24" s="259"/>
      <c r="P24" s="259"/>
      <c r="Q24" s="259"/>
      <c r="R24" s="259"/>
      <c r="S24" s="259"/>
      <c r="T24" s="259"/>
      <c r="U24" s="57">
        <v>1.7</v>
      </c>
      <c r="V24" s="57"/>
      <c r="W24" s="57"/>
      <c r="X24" s="57"/>
      <c r="Y24" s="57"/>
      <c r="Z24" s="57"/>
      <c r="AA24" s="38"/>
      <c r="AB24" s="38"/>
      <c r="AC24" s="38"/>
      <c r="AD24" s="38"/>
      <c r="AE24" s="38">
        <v>7.7</v>
      </c>
      <c r="AF24" s="38"/>
      <c r="AG24" s="38"/>
      <c r="AH24" s="38"/>
      <c r="AI24" s="57"/>
      <c r="AJ24" s="57"/>
      <c r="AK24" s="57"/>
      <c r="AL24" s="57"/>
      <c r="AM24" s="57"/>
      <c r="AN24" s="250"/>
      <c r="AO24" s="57"/>
      <c r="AP24" s="250"/>
      <c r="AQ24" s="250"/>
      <c r="AR24" s="250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36">
        <v>24</v>
      </c>
      <c r="B25" s="36" t="s">
        <v>67</v>
      </c>
      <c r="C25" s="259">
        <f t="shared" si="0"/>
        <v>10.700000000000001</v>
      </c>
      <c r="D25" s="35"/>
      <c r="E25" s="35">
        <f t="shared" si="1"/>
        <v>7</v>
      </c>
      <c r="F25" s="249">
        <f t="shared" si="2"/>
        <v>1.5285714285714287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57"/>
      <c r="V25" s="57"/>
      <c r="W25" s="57"/>
      <c r="X25" s="57"/>
      <c r="Y25" s="57"/>
      <c r="Z25" s="57"/>
      <c r="AA25" s="38"/>
      <c r="AB25" s="38"/>
      <c r="AC25" s="38"/>
      <c r="AD25" s="38"/>
      <c r="AE25" s="38"/>
      <c r="AF25" s="38"/>
      <c r="AG25" s="38">
        <v>1.3</v>
      </c>
      <c r="AH25" s="38">
        <v>1.8</v>
      </c>
      <c r="AI25" s="57"/>
      <c r="AJ25" s="57">
        <v>1.6</v>
      </c>
      <c r="AK25" s="57">
        <v>1.7</v>
      </c>
      <c r="AL25" s="57">
        <v>1.9</v>
      </c>
      <c r="AM25" s="57">
        <v>1.4</v>
      </c>
      <c r="AN25" s="250"/>
      <c r="AO25" s="57"/>
      <c r="AP25" s="250">
        <v>1</v>
      </c>
      <c r="AQ25" s="250"/>
      <c r="AR25" s="250"/>
      <c r="AS25" s="55"/>
      <c r="AT25" s="55"/>
      <c r="AU25" s="55"/>
      <c r="AV25" s="55"/>
      <c r="AW25" s="55"/>
      <c r="AX25" s="55"/>
      <c r="AY25" s="55"/>
      <c r="AZ25" s="55"/>
    </row>
    <row r="26" spans="1:52" ht="12.75">
      <c r="A26" s="36">
        <v>25</v>
      </c>
      <c r="B26" s="36" t="s">
        <v>56</v>
      </c>
      <c r="C26" s="259">
        <f t="shared" si="0"/>
        <v>10.15</v>
      </c>
      <c r="D26" s="35"/>
      <c r="E26" s="35">
        <f t="shared" si="1"/>
        <v>3</v>
      </c>
      <c r="F26" s="249">
        <f t="shared" si="2"/>
        <v>3.3833333333333333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>
        <v>1.4</v>
      </c>
      <c r="U26" s="57">
        <v>4.15</v>
      </c>
      <c r="V26" s="57"/>
      <c r="W26" s="57"/>
      <c r="X26" s="57"/>
      <c r="Y26" s="57"/>
      <c r="Z26" s="57"/>
      <c r="AA26" s="38"/>
      <c r="AB26" s="38"/>
      <c r="AC26" s="38"/>
      <c r="AD26" s="38"/>
      <c r="AE26" s="38"/>
      <c r="AF26" s="38"/>
      <c r="AG26" s="38">
        <v>4.6</v>
      </c>
      <c r="AH26" s="38"/>
      <c r="AI26" s="57"/>
      <c r="AJ26" s="57"/>
      <c r="AK26" s="57"/>
      <c r="AL26" s="57"/>
      <c r="AM26" s="57"/>
      <c r="AN26" s="250"/>
      <c r="AO26" s="57"/>
      <c r="AP26" s="250"/>
      <c r="AQ26" s="250"/>
      <c r="AR26" s="250"/>
      <c r="AS26" s="55"/>
      <c r="AT26" s="55"/>
      <c r="AU26" s="55"/>
      <c r="AV26" s="55"/>
      <c r="AW26" s="55"/>
      <c r="AX26" s="55"/>
      <c r="AY26" s="55"/>
      <c r="AZ26" s="55"/>
    </row>
    <row r="27" spans="1:52" ht="12.75">
      <c r="A27" s="36">
        <v>26</v>
      </c>
      <c r="B27" s="36" t="s">
        <v>28</v>
      </c>
      <c r="C27" s="259">
        <f t="shared" si="0"/>
        <v>6.85</v>
      </c>
      <c r="D27" s="35"/>
      <c r="E27" s="35">
        <f t="shared" si="1"/>
        <v>1</v>
      </c>
      <c r="F27" s="249">
        <f t="shared" si="2"/>
        <v>6.85</v>
      </c>
      <c r="G27" s="259"/>
      <c r="H27" s="259"/>
      <c r="I27" s="259"/>
      <c r="J27" s="259"/>
      <c r="K27" s="259"/>
      <c r="L27" s="259"/>
      <c r="M27" s="259"/>
      <c r="N27" s="259">
        <v>6.85</v>
      </c>
      <c r="O27" s="259"/>
      <c r="P27" s="259"/>
      <c r="Q27" s="259"/>
      <c r="R27" s="259"/>
      <c r="S27" s="259"/>
      <c r="T27" s="259"/>
      <c r="U27" s="57"/>
      <c r="V27" s="57"/>
      <c r="W27" s="57"/>
      <c r="X27" s="57"/>
      <c r="Y27" s="57"/>
      <c r="Z27" s="57"/>
      <c r="AA27" s="38"/>
      <c r="AB27" s="38"/>
      <c r="AC27" s="38"/>
      <c r="AD27" s="38"/>
      <c r="AE27" s="38"/>
      <c r="AF27" s="38"/>
      <c r="AG27" s="38"/>
      <c r="AH27" s="38"/>
      <c r="AI27" s="57"/>
      <c r="AJ27" s="57"/>
      <c r="AK27" s="57"/>
      <c r="AL27" s="57"/>
      <c r="AM27" s="57"/>
      <c r="AN27" s="250"/>
      <c r="AO27" s="57"/>
      <c r="AP27" s="250"/>
      <c r="AQ27" s="250"/>
      <c r="AR27" s="250"/>
      <c r="AS27" s="55"/>
      <c r="AT27" s="55"/>
      <c r="AU27" s="55"/>
      <c r="AV27" s="55"/>
      <c r="AW27" s="55"/>
      <c r="AX27" s="55"/>
      <c r="AY27" s="55"/>
      <c r="AZ27" s="55"/>
    </row>
    <row r="28" spans="1:52" ht="12.75">
      <c r="A28" s="36">
        <v>27</v>
      </c>
      <c r="B28" s="36" t="s">
        <v>33</v>
      </c>
      <c r="C28" s="259">
        <f t="shared" si="0"/>
        <v>6.85</v>
      </c>
      <c r="D28" s="35"/>
      <c r="E28" s="35">
        <f t="shared" si="1"/>
        <v>1</v>
      </c>
      <c r="F28" s="249">
        <f t="shared" si="2"/>
        <v>6.85</v>
      </c>
      <c r="G28" s="259"/>
      <c r="H28" s="259"/>
      <c r="I28" s="259"/>
      <c r="J28" s="259"/>
      <c r="K28" s="259"/>
      <c r="L28" s="259"/>
      <c r="M28" s="259"/>
      <c r="N28" s="259">
        <v>6.85</v>
      </c>
      <c r="O28" s="259"/>
      <c r="P28" s="259"/>
      <c r="Q28" s="259"/>
      <c r="R28" s="259"/>
      <c r="S28" s="259"/>
      <c r="T28" s="259"/>
      <c r="U28" s="57"/>
      <c r="V28" s="57"/>
      <c r="W28" s="57"/>
      <c r="X28" s="57"/>
      <c r="Y28" s="57"/>
      <c r="Z28" s="57"/>
      <c r="AA28" s="38"/>
      <c r="AB28" s="38"/>
      <c r="AC28" s="38"/>
      <c r="AD28" s="38"/>
      <c r="AE28" s="38"/>
      <c r="AF28" s="38"/>
      <c r="AG28" s="38"/>
      <c r="AH28" s="38"/>
      <c r="AI28" s="57"/>
      <c r="AJ28" s="57"/>
      <c r="AK28" s="57"/>
      <c r="AL28" s="57"/>
      <c r="AM28" s="57"/>
      <c r="AN28" s="250"/>
      <c r="AO28" s="57"/>
      <c r="AP28" s="250"/>
      <c r="AQ28" s="250"/>
      <c r="AR28" s="250"/>
      <c r="AS28" s="55"/>
      <c r="AT28" s="55"/>
      <c r="AU28" s="55"/>
      <c r="AV28" s="55"/>
      <c r="AW28" s="55"/>
      <c r="AX28" s="55"/>
      <c r="AY28" s="55"/>
      <c r="AZ28" s="55"/>
    </row>
    <row r="29" spans="1:52" ht="12.75">
      <c r="A29" s="36">
        <v>28</v>
      </c>
      <c r="B29" s="36" t="s">
        <v>42</v>
      </c>
      <c r="C29" s="259">
        <f t="shared" si="0"/>
        <v>6.6</v>
      </c>
      <c r="D29" s="35"/>
      <c r="E29" s="35">
        <f t="shared" si="1"/>
        <v>1</v>
      </c>
      <c r="F29" s="249">
        <f t="shared" si="2"/>
        <v>6.6</v>
      </c>
      <c r="G29" s="259"/>
      <c r="H29" s="259"/>
      <c r="I29" s="259"/>
      <c r="J29" s="259"/>
      <c r="K29" s="259"/>
      <c r="L29" s="259"/>
      <c r="M29" s="259"/>
      <c r="N29" s="259"/>
      <c r="O29" s="259">
        <v>6.6</v>
      </c>
      <c r="P29" s="259"/>
      <c r="Q29" s="259"/>
      <c r="R29" s="259"/>
      <c r="S29" s="259"/>
      <c r="T29" s="259"/>
      <c r="U29" s="57"/>
      <c r="V29" s="57"/>
      <c r="W29" s="57"/>
      <c r="X29" s="57"/>
      <c r="Y29" s="57"/>
      <c r="Z29" s="57"/>
      <c r="AA29" s="38"/>
      <c r="AB29" s="38"/>
      <c r="AC29" s="38"/>
      <c r="AD29" s="38"/>
      <c r="AE29" s="38"/>
      <c r="AF29" s="38"/>
      <c r="AG29" s="38"/>
      <c r="AH29" s="38"/>
      <c r="AI29" s="57"/>
      <c r="AJ29" s="57"/>
      <c r="AK29" s="57"/>
      <c r="AL29" s="57"/>
      <c r="AM29" s="57"/>
      <c r="AN29" s="250"/>
      <c r="AO29" s="57"/>
      <c r="AP29" s="250"/>
      <c r="AQ29" s="250"/>
      <c r="AR29" s="250"/>
      <c r="AS29" s="55"/>
      <c r="AT29" s="55"/>
      <c r="AU29" s="55"/>
      <c r="AV29" s="55"/>
      <c r="AW29" s="55"/>
      <c r="AX29" s="55"/>
      <c r="AY29" s="55"/>
      <c r="AZ29" s="55"/>
    </row>
    <row r="30" spans="1:52" ht="12.75">
      <c r="A30" s="36">
        <v>29</v>
      </c>
      <c r="B30" s="36" t="s">
        <v>34</v>
      </c>
      <c r="C30" s="259">
        <f t="shared" si="0"/>
        <v>4.1</v>
      </c>
      <c r="D30" s="35"/>
      <c r="E30" s="35">
        <f t="shared" si="1"/>
        <v>1</v>
      </c>
      <c r="F30" s="249">
        <f t="shared" si="2"/>
        <v>4.1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57"/>
      <c r="V30" s="57"/>
      <c r="W30" s="57"/>
      <c r="X30" s="57"/>
      <c r="Y30" s="57"/>
      <c r="Z30" s="57"/>
      <c r="AA30" s="38"/>
      <c r="AB30" s="38"/>
      <c r="AC30" s="38"/>
      <c r="AD30" s="38"/>
      <c r="AE30" s="38"/>
      <c r="AF30" s="38"/>
      <c r="AG30" s="38"/>
      <c r="AH30" s="38"/>
      <c r="AI30" s="57"/>
      <c r="AJ30" s="57">
        <v>4.1</v>
      </c>
      <c r="AK30" s="57"/>
      <c r="AL30" s="57"/>
      <c r="AM30" s="57"/>
      <c r="AN30" s="250"/>
      <c r="AO30" s="57"/>
      <c r="AP30" s="250"/>
      <c r="AQ30" s="250"/>
      <c r="AR30" s="250"/>
      <c r="AS30" s="55"/>
      <c r="AT30" s="55"/>
      <c r="AU30" s="55"/>
      <c r="AV30" s="55"/>
      <c r="AW30" s="55"/>
      <c r="AX30" s="55"/>
      <c r="AY30" s="55"/>
      <c r="AZ30" s="55"/>
    </row>
    <row r="31" spans="1:52" ht="12.75">
      <c r="A31" s="36">
        <v>30</v>
      </c>
      <c r="B31" s="36" t="s">
        <v>68</v>
      </c>
      <c r="C31" s="259">
        <f t="shared" si="0"/>
        <v>3.8499999999999996</v>
      </c>
      <c r="D31" s="35"/>
      <c r="E31" s="35">
        <f t="shared" si="1"/>
        <v>3</v>
      </c>
      <c r="F31" s="249">
        <f t="shared" si="2"/>
        <v>1.2833333333333332</v>
      </c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>
        <v>1</v>
      </c>
      <c r="U31" s="57"/>
      <c r="V31" s="57"/>
      <c r="W31" s="57"/>
      <c r="X31" s="57"/>
      <c r="Y31" s="57">
        <v>1.15</v>
      </c>
      <c r="Z31" s="57">
        <v>1.7</v>
      </c>
      <c r="AA31" s="38"/>
      <c r="AB31" s="38"/>
      <c r="AC31" s="38"/>
      <c r="AD31" s="38"/>
      <c r="AE31" s="38"/>
      <c r="AF31" s="38"/>
      <c r="AG31" s="38"/>
      <c r="AH31" s="38"/>
      <c r="AI31" s="57"/>
      <c r="AJ31" s="57"/>
      <c r="AK31" s="57"/>
      <c r="AL31" s="57"/>
      <c r="AM31" s="57"/>
      <c r="AN31" s="250"/>
      <c r="AO31" s="57"/>
      <c r="AP31" s="250"/>
      <c r="AQ31" s="250"/>
      <c r="AR31" s="250"/>
      <c r="AS31" s="55"/>
      <c r="AT31" s="55"/>
      <c r="AU31" s="55"/>
      <c r="AV31" s="55"/>
      <c r="AW31" s="55"/>
      <c r="AX31" s="55"/>
      <c r="AY31" s="55"/>
      <c r="AZ31" s="55"/>
    </row>
    <row r="32" spans="1:52" ht="12.75">
      <c r="A32" s="36">
        <v>31</v>
      </c>
      <c r="B32" s="36" t="s">
        <v>27</v>
      </c>
      <c r="C32" s="259">
        <f t="shared" si="0"/>
        <v>2.7</v>
      </c>
      <c r="D32" s="35"/>
      <c r="E32" s="35">
        <f t="shared" si="1"/>
        <v>1</v>
      </c>
      <c r="F32" s="249">
        <f t="shared" si="2"/>
        <v>2.7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57">
        <v>2.7</v>
      </c>
      <c r="V32" s="57"/>
      <c r="W32" s="57"/>
      <c r="X32" s="57"/>
      <c r="Y32" s="57"/>
      <c r="Z32" s="57"/>
      <c r="AA32" s="38"/>
      <c r="AB32" s="38"/>
      <c r="AC32" s="38"/>
      <c r="AD32" s="38"/>
      <c r="AE32" s="38"/>
      <c r="AF32" s="38"/>
      <c r="AG32" s="38"/>
      <c r="AH32" s="38"/>
      <c r="AI32" s="57"/>
      <c r="AJ32" s="57"/>
      <c r="AK32" s="57"/>
      <c r="AL32" s="57"/>
      <c r="AM32" s="57"/>
      <c r="AN32" s="250"/>
      <c r="AO32" s="57"/>
      <c r="AP32" s="250"/>
      <c r="AQ32" s="250"/>
      <c r="AR32" s="250"/>
      <c r="AS32" s="55"/>
      <c r="AT32" s="55"/>
      <c r="AU32" s="55"/>
      <c r="AV32" s="55"/>
      <c r="AW32" s="55"/>
      <c r="AX32" s="55"/>
      <c r="AY32" s="55"/>
      <c r="AZ32" s="55"/>
    </row>
    <row r="33" spans="1:52" ht="12.75">
      <c r="A33" s="36">
        <v>32</v>
      </c>
      <c r="B33" s="36" t="s">
        <v>32</v>
      </c>
      <c r="C33" s="259">
        <f t="shared" si="0"/>
        <v>2.7</v>
      </c>
      <c r="D33" s="35"/>
      <c r="E33" s="35">
        <f t="shared" si="1"/>
        <v>1</v>
      </c>
      <c r="F33" s="249">
        <f t="shared" si="2"/>
        <v>2.7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57">
        <v>2.7</v>
      </c>
      <c r="V33" s="57"/>
      <c r="W33" s="57"/>
      <c r="X33" s="57"/>
      <c r="Y33" s="57"/>
      <c r="Z33" s="57"/>
      <c r="AA33" s="38"/>
      <c r="AB33" s="38"/>
      <c r="AC33" s="38"/>
      <c r="AD33" s="38"/>
      <c r="AE33" s="38"/>
      <c r="AF33" s="38"/>
      <c r="AG33" s="38"/>
      <c r="AH33" s="38"/>
      <c r="AI33" s="57"/>
      <c r="AJ33" s="57"/>
      <c r="AK33" s="57"/>
      <c r="AL33" s="57"/>
      <c r="AM33" s="57"/>
      <c r="AN33" s="250"/>
      <c r="AO33" s="57"/>
      <c r="AP33" s="250"/>
      <c r="AQ33" s="250"/>
      <c r="AR33" s="250"/>
      <c r="AS33" s="55"/>
      <c r="AT33" s="55"/>
      <c r="AU33" s="55"/>
      <c r="AV33" s="55"/>
      <c r="AW33" s="55"/>
      <c r="AX33" s="55"/>
      <c r="AY33" s="55"/>
      <c r="AZ33" s="55"/>
    </row>
    <row r="34" spans="1:52" ht="12.75">
      <c r="A34" s="36">
        <v>33</v>
      </c>
      <c r="B34" s="36" t="s">
        <v>39</v>
      </c>
      <c r="C34" s="259">
        <f t="shared" si="0"/>
        <v>2.7</v>
      </c>
      <c r="D34" s="35"/>
      <c r="E34" s="35">
        <f t="shared" si="1"/>
        <v>1</v>
      </c>
      <c r="F34" s="249">
        <f t="shared" si="2"/>
        <v>2.7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57">
        <v>2.7</v>
      </c>
      <c r="V34" s="57"/>
      <c r="W34" s="57"/>
      <c r="X34" s="57"/>
      <c r="Y34" s="57"/>
      <c r="Z34" s="57"/>
      <c r="AA34" s="38"/>
      <c r="AB34" s="38"/>
      <c r="AC34" s="38"/>
      <c r="AD34" s="38"/>
      <c r="AE34" s="38"/>
      <c r="AF34" s="38"/>
      <c r="AG34" s="38"/>
      <c r="AH34" s="38"/>
      <c r="AI34" s="57"/>
      <c r="AJ34" s="57"/>
      <c r="AK34" s="57"/>
      <c r="AL34" s="57"/>
      <c r="AM34" s="57"/>
      <c r="AN34" s="250"/>
      <c r="AO34" s="57"/>
      <c r="AP34" s="250"/>
      <c r="AQ34" s="250"/>
      <c r="AR34" s="250"/>
      <c r="AS34" s="55"/>
      <c r="AT34" s="55"/>
      <c r="AU34" s="55"/>
      <c r="AV34" s="55"/>
      <c r="AW34" s="55"/>
      <c r="AX34" s="55"/>
      <c r="AY34" s="55"/>
      <c r="AZ34" s="55"/>
    </row>
    <row r="35" spans="1:52" ht="12.75">
      <c r="A35" s="36">
        <v>34</v>
      </c>
      <c r="B35" s="36" t="s">
        <v>45</v>
      </c>
      <c r="C35" s="259">
        <f t="shared" si="0"/>
        <v>2.7</v>
      </c>
      <c r="D35" s="35"/>
      <c r="E35" s="35">
        <f t="shared" si="1"/>
        <v>1</v>
      </c>
      <c r="F35" s="249">
        <f t="shared" si="2"/>
        <v>2.7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57">
        <v>2.7</v>
      </c>
      <c r="V35" s="57"/>
      <c r="W35" s="57"/>
      <c r="X35" s="57"/>
      <c r="Y35" s="57"/>
      <c r="Z35" s="57"/>
      <c r="AA35" s="38"/>
      <c r="AB35" s="38"/>
      <c r="AC35" s="38"/>
      <c r="AD35" s="38"/>
      <c r="AE35" s="38"/>
      <c r="AF35" s="38"/>
      <c r="AG35" s="38"/>
      <c r="AH35" s="38"/>
      <c r="AI35" s="57"/>
      <c r="AJ35" s="57"/>
      <c r="AK35" s="57"/>
      <c r="AL35" s="57"/>
      <c r="AM35" s="57"/>
      <c r="AN35" s="250"/>
      <c r="AO35" s="57"/>
      <c r="AP35" s="250"/>
      <c r="AQ35" s="250"/>
      <c r="AR35" s="250"/>
      <c r="AS35" s="55"/>
      <c r="AT35" s="55"/>
      <c r="AU35" s="55"/>
      <c r="AV35" s="55"/>
      <c r="AW35" s="55"/>
      <c r="AX35" s="55"/>
      <c r="AY35" s="55"/>
      <c r="AZ35" s="55"/>
    </row>
    <row r="36" spans="1:52" ht="12.75">
      <c r="A36" s="36">
        <v>35</v>
      </c>
      <c r="B36" s="36" t="s">
        <v>57</v>
      </c>
      <c r="C36" s="259">
        <f t="shared" si="0"/>
        <v>1.7</v>
      </c>
      <c r="D36" s="35"/>
      <c r="E36" s="35">
        <f t="shared" si="1"/>
        <v>1</v>
      </c>
      <c r="F36" s="249">
        <f t="shared" si="2"/>
        <v>1.7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57">
        <v>1.7</v>
      </c>
      <c r="V36" s="57"/>
      <c r="W36" s="57"/>
      <c r="X36" s="57"/>
      <c r="Y36" s="57"/>
      <c r="Z36" s="57"/>
      <c r="AA36" s="38"/>
      <c r="AB36" s="38"/>
      <c r="AC36" s="38"/>
      <c r="AD36" s="38"/>
      <c r="AE36" s="38"/>
      <c r="AF36" s="38"/>
      <c r="AG36" s="38"/>
      <c r="AH36" s="38"/>
      <c r="AI36" s="57"/>
      <c r="AJ36" s="57"/>
      <c r="AK36" s="57"/>
      <c r="AL36" s="57"/>
      <c r="AM36" s="57"/>
      <c r="AN36" s="250"/>
      <c r="AO36" s="57"/>
      <c r="AP36" s="250"/>
      <c r="AQ36" s="250"/>
      <c r="AR36" s="250"/>
      <c r="AS36" s="55"/>
      <c r="AT36" s="55"/>
      <c r="AU36" s="55"/>
      <c r="AV36" s="55"/>
      <c r="AW36" s="55"/>
      <c r="AX36" s="55"/>
      <c r="AY36" s="55"/>
      <c r="AZ36" s="55"/>
    </row>
    <row r="37" spans="1:52" ht="12.75" hidden="1">
      <c r="A37" s="36">
        <v>36</v>
      </c>
      <c r="B37" s="36" t="s">
        <v>15</v>
      </c>
      <c r="C37" s="41">
        <f t="shared" si="0"/>
        <v>0</v>
      </c>
      <c r="D37" s="35"/>
      <c r="E37" s="35">
        <f t="shared" si="1"/>
        <v>0</v>
      </c>
      <c r="F37" s="249" t="str">
        <f t="shared" si="2"/>
        <v>ei käynyt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7"/>
      <c r="V37" s="57"/>
      <c r="W37" s="57"/>
      <c r="X37" s="57"/>
      <c r="Y37" s="57"/>
      <c r="Z37" s="57"/>
      <c r="AA37" s="38"/>
      <c r="AB37" s="38"/>
      <c r="AC37" s="38"/>
      <c r="AD37" s="38"/>
      <c r="AE37" s="38"/>
      <c r="AF37" s="38"/>
      <c r="AG37" s="38"/>
      <c r="AH37" s="38"/>
      <c r="AI37" s="57"/>
      <c r="AJ37" s="57"/>
      <c r="AK37" s="57"/>
      <c r="AL37" s="57"/>
      <c r="AM37" s="57"/>
      <c r="AN37" s="250"/>
      <c r="AO37" s="57"/>
      <c r="AP37" s="250"/>
      <c r="AQ37" s="250"/>
      <c r="AR37" s="250"/>
      <c r="AS37" s="55"/>
      <c r="AT37" s="55"/>
      <c r="AU37" s="55"/>
      <c r="AV37" s="55"/>
      <c r="AW37" s="55"/>
      <c r="AX37" s="55"/>
      <c r="AY37" s="55"/>
      <c r="AZ37" s="55"/>
    </row>
    <row r="38" spans="1:52" ht="12.75" hidden="1">
      <c r="A38" s="36">
        <v>37</v>
      </c>
      <c r="B38" s="36" t="s">
        <v>69</v>
      </c>
      <c r="C38" s="41">
        <f t="shared" si="0"/>
        <v>0</v>
      </c>
      <c r="D38" s="35"/>
      <c r="E38" s="35">
        <f t="shared" si="1"/>
        <v>0</v>
      </c>
      <c r="F38" s="249" t="str">
        <f t="shared" si="2"/>
        <v>ei käynyt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7"/>
      <c r="V38" s="57"/>
      <c r="W38" s="57"/>
      <c r="X38" s="57"/>
      <c r="Y38" s="57"/>
      <c r="Z38" s="57"/>
      <c r="AA38" s="38"/>
      <c r="AB38" s="38"/>
      <c r="AC38" s="38"/>
      <c r="AD38" s="38"/>
      <c r="AE38" s="38"/>
      <c r="AF38" s="38"/>
      <c r="AG38" s="38"/>
      <c r="AH38" s="38"/>
      <c r="AI38" s="57"/>
      <c r="AJ38" s="57"/>
      <c r="AK38" s="57"/>
      <c r="AL38" s="57"/>
      <c r="AM38" s="57"/>
      <c r="AN38" s="250"/>
      <c r="AO38" s="57"/>
      <c r="AP38" s="250"/>
      <c r="AQ38" s="250"/>
      <c r="AR38" s="250"/>
      <c r="AS38" s="55"/>
      <c r="AT38" s="55"/>
      <c r="AU38" s="55"/>
      <c r="AV38" s="55"/>
      <c r="AW38" s="55"/>
      <c r="AX38" s="55"/>
      <c r="AY38" s="55"/>
      <c r="AZ38" s="55"/>
    </row>
    <row r="39" spans="1:52" ht="12.75" hidden="1">
      <c r="A39" s="36">
        <v>38</v>
      </c>
      <c r="B39" s="36" t="s">
        <v>26</v>
      </c>
      <c r="C39" s="41">
        <f t="shared" si="0"/>
        <v>0</v>
      </c>
      <c r="D39" s="35"/>
      <c r="E39" s="35">
        <f>COUNT(G39:BL39)</f>
        <v>0</v>
      </c>
      <c r="F39" s="249" t="str">
        <f t="shared" si="2"/>
        <v>ei käynyt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57"/>
      <c r="V39" s="57"/>
      <c r="W39" s="57"/>
      <c r="X39" s="57"/>
      <c r="Y39" s="57"/>
      <c r="Z39" s="57"/>
      <c r="AA39" s="38"/>
      <c r="AB39" s="38"/>
      <c r="AC39" s="38"/>
      <c r="AD39" s="38"/>
      <c r="AE39" s="38"/>
      <c r="AF39" s="38"/>
      <c r="AG39" s="38"/>
      <c r="AH39" s="38"/>
      <c r="AI39" s="57"/>
      <c r="AJ39" s="57"/>
      <c r="AK39" s="57"/>
      <c r="AL39" s="57"/>
      <c r="AM39" s="57"/>
      <c r="AN39" s="250"/>
      <c r="AO39" s="57"/>
      <c r="AP39" s="250"/>
      <c r="AQ39" s="250"/>
      <c r="AR39" s="250"/>
      <c r="AS39" s="55"/>
      <c r="AT39" s="55"/>
      <c r="AU39" s="55"/>
      <c r="AV39" s="55"/>
      <c r="AW39" s="55"/>
      <c r="AX39" s="55"/>
      <c r="AY39" s="55"/>
      <c r="AZ39" s="55"/>
    </row>
    <row r="40" spans="1:52" ht="12.75" hidden="1">
      <c r="A40" s="36">
        <v>39</v>
      </c>
      <c r="B40" s="36" t="s">
        <v>64</v>
      </c>
      <c r="C40" s="41">
        <f t="shared" si="0"/>
        <v>0</v>
      </c>
      <c r="D40" s="35"/>
      <c r="E40" s="35">
        <f aca="true" t="shared" si="3" ref="E40:E50">COUNT(G40:BK40)</f>
        <v>0</v>
      </c>
      <c r="F40" s="249" t="str">
        <f t="shared" si="2"/>
        <v>ei käynyt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7"/>
      <c r="V40" s="57"/>
      <c r="W40" s="57"/>
      <c r="X40" s="57"/>
      <c r="Y40" s="57"/>
      <c r="Z40" s="57"/>
      <c r="AA40" s="38"/>
      <c r="AB40" s="38"/>
      <c r="AC40" s="38"/>
      <c r="AD40" s="38"/>
      <c r="AE40" s="38"/>
      <c r="AF40" s="38"/>
      <c r="AG40" s="38"/>
      <c r="AH40" s="38"/>
      <c r="AI40" s="57"/>
      <c r="AJ40" s="57"/>
      <c r="AK40" s="57"/>
      <c r="AL40" s="57"/>
      <c r="AM40" s="57"/>
      <c r="AN40" s="250"/>
      <c r="AO40" s="57"/>
      <c r="AP40" s="250"/>
      <c r="AQ40" s="250"/>
      <c r="AR40" s="250"/>
      <c r="AS40" s="55"/>
      <c r="AT40" s="55"/>
      <c r="AU40" s="55"/>
      <c r="AV40" s="55"/>
      <c r="AW40" s="55"/>
      <c r="AX40" s="55"/>
      <c r="AY40" s="55"/>
      <c r="AZ40" s="55"/>
    </row>
    <row r="41" spans="1:52" ht="12.75" hidden="1">
      <c r="A41" s="36">
        <v>40</v>
      </c>
      <c r="B41" s="36" t="s">
        <v>70</v>
      </c>
      <c r="C41" s="41">
        <f t="shared" si="0"/>
        <v>0</v>
      </c>
      <c r="D41" s="35"/>
      <c r="E41" s="35">
        <f t="shared" si="3"/>
        <v>0</v>
      </c>
      <c r="F41" s="249" t="str">
        <f t="shared" si="2"/>
        <v>ei käynyt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57"/>
      <c r="V41" s="57"/>
      <c r="W41" s="57"/>
      <c r="X41" s="57"/>
      <c r="Y41" s="57"/>
      <c r="Z41" s="57"/>
      <c r="AA41" s="38"/>
      <c r="AB41" s="38"/>
      <c r="AC41" s="38"/>
      <c r="AD41" s="38"/>
      <c r="AE41" s="38"/>
      <c r="AF41" s="38"/>
      <c r="AG41" s="38"/>
      <c r="AH41" s="38"/>
      <c r="AI41" s="57"/>
      <c r="AJ41" s="57"/>
      <c r="AK41" s="57"/>
      <c r="AL41" s="57"/>
      <c r="AM41" s="57"/>
      <c r="AN41" s="250"/>
      <c r="AO41" s="57"/>
      <c r="AP41" s="250"/>
      <c r="AQ41" s="250"/>
      <c r="AR41" s="250"/>
      <c r="AS41" s="55"/>
      <c r="AT41" s="55"/>
      <c r="AU41" s="55"/>
      <c r="AV41" s="55"/>
      <c r="AW41" s="55"/>
      <c r="AX41" s="55"/>
      <c r="AY41" s="55"/>
      <c r="AZ41" s="55"/>
    </row>
    <row r="42" spans="1:52" ht="12.75" hidden="1">
      <c r="A42" s="36">
        <v>41</v>
      </c>
      <c r="B42" s="36" t="s">
        <v>54</v>
      </c>
      <c r="C42" s="41">
        <f t="shared" si="0"/>
        <v>0</v>
      </c>
      <c r="D42" s="35"/>
      <c r="E42" s="35">
        <f t="shared" si="3"/>
        <v>0</v>
      </c>
      <c r="F42" s="249" t="str">
        <f t="shared" si="2"/>
        <v>ei käynyt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7"/>
      <c r="V42" s="57"/>
      <c r="W42" s="57"/>
      <c r="X42" s="57"/>
      <c r="Y42" s="57"/>
      <c r="Z42" s="57"/>
      <c r="AA42" s="38"/>
      <c r="AB42" s="38"/>
      <c r="AC42" s="38"/>
      <c r="AD42" s="38"/>
      <c r="AE42" s="38"/>
      <c r="AF42" s="38"/>
      <c r="AG42" s="38"/>
      <c r="AH42" s="38"/>
      <c r="AI42" s="57"/>
      <c r="AJ42" s="57"/>
      <c r="AK42" s="57"/>
      <c r="AL42" s="57"/>
      <c r="AM42" s="57"/>
      <c r="AN42" s="250"/>
      <c r="AO42" s="57"/>
      <c r="AP42" s="250"/>
      <c r="AQ42" s="250"/>
      <c r="AR42" s="250"/>
      <c r="AS42" s="55"/>
      <c r="AT42" s="55"/>
      <c r="AU42" s="55"/>
      <c r="AV42" s="55"/>
      <c r="AW42" s="55"/>
      <c r="AX42" s="55"/>
      <c r="AY42" s="55"/>
      <c r="AZ42" s="55"/>
    </row>
    <row r="43" spans="1:52" ht="12.75" hidden="1">
      <c r="A43" s="36">
        <v>42</v>
      </c>
      <c r="B43" s="36" t="s">
        <v>30</v>
      </c>
      <c r="C43" s="41">
        <f t="shared" si="0"/>
        <v>0</v>
      </c>
      <c r="D43" s="35"/>
      <c r="E43" s="35">
        <f t="shared" si="3"/>
        <v>0</v>
      </c>
      <c r="F43" s="249" t="str">
        <f t="shared" si="2"/>
        <v>ei käynyt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57"/>
      <c r="V43" s="57"/>
      <c r="W43" s="57"/>
      <c r="X43" s="57"/>
      <c r="Y43" s="57"/>
      <c r="Z43" s="57"/>
      <c r="AA43" s="38"/>
      <c r="AB43" s="38"/>
      <c r="AC43" s="38"/>
      <c r="AD43" s="38"/>
      <c r="AE43" s="38"/>
      <c r="AF43" s="38"/>
      <c r="AG43" s="38"/>
      <c r="AH43" s="38"/>
      <c r="AI43" s="57"/>
      <c r="AJ43" s="57"/>
      <c r="AK43" s="57"/>
      <c r="AL43" s="57"/>
      <c r="AM43" s="57"/>
      <c r="AN43" s="250"/>
      <c r="AO43" s="57"/>
      <c r="AP43" s="250"/>
      <c r="AQ43" s="250"/>
      <c r="AR43" s="250"/>
      <c r="AS43" s="55"/>
      <c r="AT43" s="55"/>
      <c r="AU43" s="55"/>
      <c r="AV43" s="55"/>
      <c r="AW43" s="55"/>
      <c r="AX43" s="55"/>
      <c r="AY43" s="55"/>
      <c r="AZ43" s="55"/>
    </row>
    <row r="44" spans="1:52" ht="12.75" hidden="1">
      <c r="A44" s="36">
        <v>43</v>
      </c>
      <c r="B44" s="36" t="s">
        <v>31</v>
      </c>
      <c r="C44" s="41">
        <f>SUM(G44:AL44)</f>
        <v>0</v>
      </c>
      <c r="D44" s="35"/>
      <c r="E44" s="35">
        <f t="shared" si="3"/>
        <v>0</v>
      </c>
      <c r="F44" s="249" t="str">
        <f t="shared" si="2"/>
        <v>ei käynyt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57"/>
      <c r="V44" s="57"/>
      <c r="W44" s="57"/>
      <c r="X44" s="57"/>
      <c r="Y44" s="57"/>
      <c r="Z44" s="57"/>
      <c r="AA44" s="38"/>
      <c r="AB44" s="38"/>
      <c r="AC44" s="38"/>
      <c r="AD44" s="38"/>
      <c r="AE44" s="38"/>
      <c r="AF44" s="38"/>
      <c r="AG44" s="38"/>
      <c r="AH44" s="38"/>
      <c r="AI44" s="57"/>
      <c r="AJ44" s="57"/>
      <c r="AK44" s="57"/>
      <c r="AL44" s="57"/>
      <c r="AM44" s="57"/>
      <c r="AN44" s="250"/>
      <c r="AO44" s="57"/>
      <c r="AP44" s="250"/>
      <c r="AQ44" s="250"/>
      <c r="AR44" s="250"/>
      <c r="AS44" s="55"/>
      <c r="AT44" s="55"/>
      <c r="AU44" s="55"/>
      <c r="AV44" s="55"/>
      <c r="AW44" s="55"/>
      <c r="AX44" s="55"/>
      <c r="AY44" s="55"/>
      <c r="AZ44" s="55"/>
    </row>
    <row r="45" spans="1:52" ht="12.75" hidden="1">
      <c r="A45" s="36">
        <v>44</v>
      </c>
      <c r="B45" s="36" t="s">
        <v>35</v>
      </c>
      <c r="C45" s="41">
        <f aca="true" t="shared" si="4" ref="C45:C50">SUM(G45:BL45)</f>
        <v>0</v>
      </c>
      <c r="D45" s="35"/>
      <c r="E45" s="35">
        <f t="shared" si="3"/>
        <v>0</v>
      </c>
      <c r="F45" s="249" t="str">
        <f t="shared" si="2"/>
        <v>ei käynyt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57"/>
      <c r="V45" s="57"/>
      <c r="W45" s="57"/>
      <c r="X45" s="57"/>
      <c r="Y45" s="57"/>
      <c r="Z45" s="57"/>
      <c r="AA45" s="38"/>
      <c r="AB45" s="38"/>
      <c r="AC45" s="38"/>
      <c r="AD45" s="38"/>
      <c r="AE45" s="38"/>
      <c r="AF45" s="38"/>
      <c r="AG45" s="38"/>
      <c r="AH45" s="38"/>
      <c r="AI45" s="57"/>
      <c r="AJ45" s="57"/>
      <c r="AK45" s="57"/>
      <c r="AL45" s="57"/>
      <c r="AM45" s="57"/>
      <c r="AN45" s="250"/>
      <c r="AO45" s="57"/>
      <c r="AP45" s="250"/>
      <c r="AQ45" s="250"/>
      <c r="AR45" s="250"/>
      <c r="AS45" s="55"/>
      <c r="AT45" s="55"/>
      <c r="AU45" s="55"/>
      <c r="AV45" s="55"/>
      <c r="AW45" s="55"/>
      <c r="AX45" s="55"/>
      <c r="AY45" s="55"/>
      <c r="AZ45" s="55"/>
    </row>
    <row r="46" spans="1:52" ht="12.75" hidden="1">
      <c r="A46" s="36">
        <v>45</v>
      </c>
      <c r="B46" s="36" t="s">
        <v>36</v>
      </c>
      <c r="C46" s="41">
        <f t="shared" si="4"/>
        <v>0</v>
      </c>
      <c r="D46" s="35"/>
      <c r="E46" s="35">
        <f t="shared" si="3"/>
        <v>0</v>
      </c>
      <c r="F46" s="249" t="str">
        <f t="shared" si="2"/>
        <v>ei käynyt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57"/>
      <c r="V46" s="57"/>
      <c r="W46" s="57"/>
      <c r="X46" s="57"/>
      <c r="Y46" s="57"/>
      <c r="Z46" s="57"/>
      <c r="AA46" s="38"/>
      <c r="AB46" s="38"/>
      <c r="AC46" s="38"/>
      <c r="AD46" s="38"/>
      <c r="AE46" s="38"/>
      <c r="AF46" s="38"/>
      <c r="AG46" s="38"/>
      <c r="AH46" s="38"/>
      <c r="AI46" s="57"/>
      <c r="AJ46" s="57"/>
      <c r="AK46" s="57"/>
      <c r="AL46" s="57"/>
      <c r="AM46" s="57"/>
      <c r="AN46" s="250"/>
      <c r="AO46" s="57"/>
      <c r="AP46" s="250"/>
      <c r="AQ46" s="250"/>
      <c r="AR46" s="250"/>
      <c r="AS46" s="55"/>
      <c r="AT46" s="55"/>
      <c r="AU46" s="55"/>
      <c r="AV46" s="55"/>
      <c r="AW46" s="55"/>
      <c r="AX46" s="55"/>
      <c r="AY46" s="55"/>
      <c r="AZ46" s="55"/>
    </row>
    <row r="47" spans="1:52" ht="12.75" hidden="1">
      <c r="A47" s="36">
        <v>46</v>
      </c>
      <c r="B47" s="36" t="s">
        <v>40</v>
      </c>
      <c r="C47" s="41">
        <f t="shared" si="4"/>
        <v>0</v>
      </c>
      <c r="D47" s="35"/>
      <c r="E47" s="35">
        <f t="shared" si="3"/>
        <v>0</v>
      </c>
      <c r="F47" s="249" t="str">
        <f t="shared" si="2"/>
        <v>ei käynyt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7"/>
      <c r="V47" s="57"/>
      <c r="W47" s="57"/>
      <c r="X47" s="57"/>
      <c r="Y47" s="57"/>
      <c r="Z47" s="57"/>
      <c r="AA47" s="38"/>
      <c r="AB47" s="38"/>
      <c r="AC47" s="38"/>
      <c r="AD47" s="38"/>
      <c r="AE47" s="38"/>
      <c r="AF47" s="38"/>
      <c r="AG47" s="38"/>
      <c r="AH47" s="38"/>
      <c r="AI47" s="57"/>
      <c r="AJ47" s="57"/>
      <c r="AK47" s="57"/>
      <c r="AL47" s="57"/>
      <c r="AM47" s="57"/>
      <c r="AN47" s="250"/>
      <c r="AO47" s="57"/>
      <c r="AP47" s="250"/>
      <c r="AQ47" s="250"/>
      <c r="AR47" s="250"/>
      <c r="AS47" s="55"/>
      <c r="AT47" s="55"/>
      <c r="AU47" s="55"/>
      <c r="AV47" s="55"/>
      <c r="AW47" s="55"/>
      <c r="AX47" s="55"/>
      <c r="AY47" s="55"/>
      <c r="AZ47" s="55"/>
    </row>
    <row r="48" spans="1:52" ht="12.75" hidden="1">
      <c r="A48" s="36">
        <v>47</v>
      </c>
      <c r="B48" s="36" t="s">
        <v>43</v>
      </c>
      <c r="C48" s="41">
        <f t="shared" si="4"/>
        <v>0</v>
      </c>
      <c r="D48" s="35"/>
      <c r="E48" s="35">
        <f t="shared" si="3"/>
        <v>0</v>
      </c>
      <c r="F48" s="249" t="str">
        <f t="shared" si="2"/>
        <v>ei käynyt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7"/>
      <c r="V48" s="57"/>
      <c r="W48" s="57"/>
      <c r="X48" s="57"/>
      <c r="Y48" s="57"/>
      <c r="Z48" s="57"/>
      <c r="AA48" s="38"/>
      <c r="AB48" s="38"/>
      <c r="AC48" s="38"/>
      <c r="AD48" s="38"/>
      <c r="AE48" s="38"/>
      <c r="AF48" s="38"/>
      <c r="AG48" s="38"/>
      <c r="AH48" s="38"/>
      <c r="AI48" s="57"/>
      <c r="AJ48" s="57"/>
      <c r="AK48" s="57"/>
      <c r="AL48" s="57"/>
      <c r="AM48" s="57"/>
      <c r="AN48" s="250"/>
      <c r="AO48" s="57"/>
      <c r="AP48" s="250"/>
      <c r="AQ48" s="250"/>
      <c r="AR48" s="250"/>
      <c r="AS48" s="55"/>
      <c r="AT48" s="55"/>
      <c r="AU48" s="55"/>
      <c r="AV48" s="55"/>
      <c r="AW48" s="55"/>
      <c r="AX48" s="55"/>
      <c r="AY48" s="55"/>
      <c r="AZ48" s="55"/>
    </row>
    <row r="49" spans="1:52" ht="12.75" hidden="1">
      <c r="A49" s="36">
        <v>48</v>
      </c>
      <c r="B49" s="36" t="s">
        <v>46</v>
      </c>
      <c r="C49" s="41">
        <f t="shared" si="4"/>
        <v>0</v>
      </c>
      <c r="D49" s="35"/>
      <c r="E49" s="35">
        <f t="shared" si="3"/>
        <v>0</v>
      </c>
      <c r="F49" s="249" t="str">
        <f>IF(ISNUMBER(AVERAGE(G49:BL49)),AVERAGE(G49:BL49),"ei käynyt")</f>
        <v>ei käynyt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57"/>
      <c r="V49" s="57"/>
      <c r="W49" s="57"/>
      <c r="X49" s="57"/>
      <c r="Y49" s="57"/>
      <c r="Z49" s="57"/>
      <c r="AA49" s="38"/>
      <c r="AB49" s="38"/>
      <c r="AC49" s="38"/>
      <c r="AD49" s="38"/>
      <c r="AE49" s="38"/>
      <c r="AF49" s="38"/>
      <c r="AG49" s="38"/>
      <c r="AH49" s="38"/>
      <c r="AI49" s="57"/>
      <c r="AJ49" s="57"/>
      <c r="AK49" s="57"/>
      <c r="AL49" s="57"/>
      <c r="AM49" s="57"/>
      <c r="AN49" s="250"/>
      <c r="AO49" s="57"/>
      <c r="AP49" s="250"/>
      <c r="AQ49" s="250"/>
      <c r="AR49" s="250"/>
      <c r="AS49" s="55"/>
      <c r="AT49" s="55"/>
      <c r="AU49" s="55"/>
      <c r="AV49" s="55"/>
      <c r="AW49" s="55"/>
      <c r="AX49" s="55"/>
      <c r="AY49" s="55"/>
      <c r="AZ49" s="55"/>
    </row>
    <row r="50" spans="1:52" ht="12.75" hidden="1">
      <c r="A50" s="36">
        <v>49</v>
      </c>
      <c r="B50" s="36" t="s">
        <v>71</v>
      </c>
      <c r="C50" s="41">
        <f t="shared" si="4"/>
        <v>0</v>
      </c>
      <c r="D50" s="35"/>
      <c r="E50" s="35">
        <f t="shared" si="3"/>
        <v>0</v>
      </c>
      <c r="F50" s="249" t="str">
        <f>IF(ISNUMBER(AVERAGE(G50:BL50)),AVERAGE(G50:BL50),"ei käynyt")</f>
        <v>ei käynyt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7"/>
      <c r="V50" s="57"/>
      <c r="W50" s="57"/>
      <c r="X50" s="57"/>
      <c r="Y50" s="57"/>
      <c r="Z50" s="57"/>
      <c r="AA50" s="38"/>
      <c r="AB50" s="38"/>
      <c r="AC50" s="38"/>
      <c r="AD50" s="38"/>
      <c r="AE50" s="38"/>
      <c r="AF50" s="38"/>
      <c r="AG50" s="38"/>
      <c r="AH50" s="38"/>
      <c r="AI50" s="57"/>
      <c r="AJ50" s="57"/>
      <c r="AK50" s="57"/>
      <c r="AL50" s="57"/>
      <c r="AM50" s="57"/>
      <c r="AN50" s="250"/>
      <c r="AO50" s="57"/>
      <c r="AP50" s="250"/>
      <c r="AQ50" s="250"/>
      <c r="AR50" s="250"/>
      <c r="AS50" s="55"/>
      <c r="AT50" s="55"/>
      <c r="AU50" s="55"/>
      <c r="AV50" s="55"/>
      <c r="AW50" s="55"/>
      <c r="AX50" s="55"/>
      <c r="AY50" s="55"/>
      <c r="AZ50" s="55"/>
    </row>
    <row r="51" spans="1:52" ht="12.75">
      <c r="A51" s="36"/>
      <c r="B51" s="36" t="s">
        <v>47</v>
      </c>
      <c r="C51" s="42">
        <f>SUM(C2:C50)</f>
        <v>2542.299999999998</v>
      </c>
      <c r="D51" s="43">
        <f>SUM(D2:D50)</f>
        <v>354</v>
      </c>
      <c r="E51" s="43">
        <f>SUM(E2:E50)</f>
        <v>651</v>
      </c>
      <c r="F51" s="42">
        <f>AVERAGE(F2:F50)</f>
        <v>3.850391686925434</v>
      </c>
      <c r="G51" s="42">
        <f aca="true" t="shared" si="5" ref="G51:AK51">SUM(G2:G50)</f>
        <v>61</v>
      </c>
      <c r="H51" s="42">
        <f t="shared" si="5"/>
        <v>39.2</v>
      </c>
      <c r="I51" s="42">
        <f t="shared" si="5"/>
        <v>61.199999999999996</v>
      </c>
      <c r="J51" s="42">
        <f t="shared" si="5"/>
        <v>61.199999999999996</v>
      </c>
      <c r="K51" s="42">
        <f t="shared" si="5"/>
        <v>49.79999999999999</v>
      </c>
      <c r="L51" s="42">
        <f t="shared" si="5"/>
        <v>49.8</v>
      </c>
      <c r="M51" s="42">
        <f t="shared" si="5"/>
        <v>61.2</v>
      </c>
      <c r="N51" s="42">
        <f t="shared" si="5"/>
        <v>81.8</v>
      </c>
      <c r="O51" s="42">
        <f t="shared" si="5"/>
        <v>61.199999999999996</v>
      </c>
      <c r="P51" s="42">
        <f t="shared" si="5"/>
        <v>49.800000000000004</v>
      </c>
      <c r="Q51" s="42">
        <f t="shared" si="5"/>
        <v>61</v>
      </c>
      <c r="R51" s="42">
        <f t="shared" si="5"/>
        <v>49.8</v>
      </c>
      <c r="S51" s="42">
        <f t="shared" si="5"/>
        <v>71.4</v>
      </c>
      <c r="T51" s="42">
        <f t="shared" si="5"/>
        <v>61.2</v>
      </c>
      <c r="U51" s="42">
        <f t="shared" si="5"/>
        <v>103.80000000000003</v>
      </c>
      <c r="V51" s="42">
        <f t="shared" si="5"/>
        <v>71.39999999999999</v>
      </c>
      <c r="W51" s="42">
        <f t="shared" si="5"/>
        <v>29.6</v>
      </c>
      <c r="X51" s="42">
        <f t="shared" si="5"/>
        <v>49.800000000000004</v>
      </c>
      <c r="Y51" s="42">
        <f t="shared" si="5"/>
        <v>71.39999999999999</v>
      </c>
      <c r="Z51" s="42">
        <f t="shared" si="5"/>
        <v>81.80000000000001</v>
      </c>
      <c r="AA51" s="42">
        <f t="shared" si="5"/>
        <v>81.80000000000001</v>
      </c>
      <c r="AB51" s="42">
        <f t="shared" si="5"/>
        <v>81.8</v>
      </c>
      <c r="AC51" s="42">
        <f t="shared" si="5"/>
        <v>81.80000000000001</v>
      </c>
      <c r="AD51" s="42">
        <f t="shared" si="5"/>
        <v>81.8</v>
      </c>
      <c r="AE51" s="42">
        <f t="shared" si="5"/>
        <v>81.8</v>
      </c>
      <c r="AF51" s="42">
        <f t="shared" si="5"/>
        <v>81.80000000000004</v>
      </c>
      <c r="AG51" s="42">
        <f t="shared" si="5"/>
        <v>81.8</v>
      </c>
      <c r="AH51" s="42">
        <f t="shared" si="5"/>
        <v>71.39999999999998</v>
      </c>
      <c r="AI51" s="42">
        <f t="shared" si="5"/>
        <v>61.2</v>
      </c>
      <c r="AJ51" s="42">
        <f t="shared" si="5"/>
        <v>92.79999999999998</v>
      </c>
      <c r="AK51" s="42">
        <f t="shared" si="5"/>
        <v>80.5</v>
      </c>
      <c r="AL51" s="42">
        <f aca="true" t="shared" si="6" ref="AL51:AR51">SUM(AL2:AL50)</f>
        <v>61.2</v>
      </c>
      <c r="AM51" s="42">
        <f t="shared" si="6"/>
        <v>49.8</v>
      </c>
      <c r="AN51" s="42">
        <f t="shared" si="6"/>
        <v>71.39999999999999</v>
      </c>
      <c r="AO51" s="42">
        <f t="shared" si="6"/>
        <v>49.800000000000004</v>
      </c>
      <c r="AP51" s="42">
        <f t="shared" si="6"/>
        <v>61.199999999999996</v>
      </c>
      <c r="AQ51" s="42">
        <f t="shared" si="6"/>
        <v>81.8</v>
      </c>
      <c r="AR51" s="42">
        <f t="shared" si="6"/>
        <v>61.2</v>
      </c>
      <c r="AS51" s="50"/>
      <c r="AT51" s="50"/>
      <c r="AU51" s="50"/>
      <c r="AV51" s="50"/>
      <c r="AW51" s="50"/>
      <c r="AX51" s="50"/>
      <c r="AY51" s="50"/>
      <c r="AZ51" s="50"/>
    </row>
  </sheetData>
  <sheetProtection/>
  <printOptions/>
  <pageMargins left="0.7" right="0.7" top="0.75" bottom="0.75" header="0.3" footer="0.3"/>
  <pageSetup orientation="portrait" paperSize="9"/>
  <ignoredErrors>
    <ignoredError sqref="F5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BZ70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0.28125" style="0" customWidth="1"/>
    <col min="4" max="4" width="4.421875" style="0" customWidth="1"/>
    <col min="5" max="5" width="5.28125" style="0" customWidth="1"/>
    <col min="6" max="6" width="8.421875" style="0" customWidth="1"/>
    <col min="7" max="7" width="8.57421875" style="0" customWidth="1"/>
    <col min="8" max="8" width="8.7109375" style="0" customWidth="1"/>
    <col min="10" max="10" width="8.140625" style="0" customWidth="1"/>
    <col min="11" max="11" width="10.28125" style="0" customWidth="1"/>
    <col min="12" max="12" width="9.28125" style="0" customWidth="1"/>
    <col min="14" max="14" width="9.57421875" style="0" customWidth="1"/>
    <col min="15" max="15" width="9.8515625" style="0" customWidth="1"/>
    <col min="16" max="16" width="9.57421875" style="0" customWidth="1"/>
    <col min="17" max="17" width="7.8515625" style="0" customWidth="1"/>
    <col min="18" max="18" width="8.00390625" style="0" customWidth="1"/>
    <col min="20" max="20" width="8.140625" style="0" customWidth="1"/>
    <col min="21" max="21" width="7.28125" style="0" customWidth="1"/>
    <col min="22" max="22" width="8.8515625" style="0" hidden="1" customWidth="1"/>
    <col min="23" max="23" width="3.421875" style="0" hidden="1" customWidth="1"/>
    <col min="24" max="52" width="9.28125" style="0" customWidth="1"/>
  </cols>
  <sheetData>
    <row r="1" spans="1:45" ht="15.75" customHeight="1">
      <c r="A1" s="3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248">
        <v>37501</v>
      </c>
      <c r="H1" s="248">
        <v>37508</v>
      </c>
      <c r="I1" s="248">
        <v>37515</v>
      </c>
      <c r="J1" s="248">
        <v>37522</v>
      </c>
      <c r="K1" s="248">
        <v>37529</v>
      </c>
      <c r="L1" s="248">
        <v>37536</v>
      </c>
      <c r="M1" s="248">
        <v>37543</v>
      </c>
      <c r="N1" s="248">
        <v>37550</v>
      </c>
      <c r="O1" s="248">
        <v>37557</v>
      </c>
      <c r="P1" s="248">
        <v>37564</v>
      </c>
      <c r="Q1" s="248">
        <v>37571</v>
      </c>
      <c r="R1" s="248">
        <v>37578</v>
      </c>
      <c r="S1" s="248">
        <v>37585</v>
      </c>
      <c r="T1" s="248">
        <v>37592</v>
      </c>
      <c r="U1" s="248">
        <v>37599</v>
      </c>
      <c r="V1" s="248">
        <v>37613</v>
      </c>
      <c r="W1" s="248">
        <v>37620</v>
      </c>
      <c r="X1" s="248">
        <v>37634</v>
      </c>
      <c r="Y1" s="248">
        <v>37641</v>
      </c>
      <c r="Z1" s="248">
        <v>37648</v>
      </c>
      <c r="AA1" s="248">
        <v>37655</v>
      </c>
      <c r="AB1" s="248">
        <v>37662</v>
      </c>
      <c r="AC1" s="248">
        <v>37669</v>
      </c>
      <c r="AD1" s="248">
        <v>37676</v>
      </c>
      <c r="AE1" s="248">
        <v>37683</v>
      </c>
      <c r="AF1" s="248">
        <v>37690</v>
      </c>
      <c r="AG1" s="248">
        <v>37697</v>
      </c>
      <c r="AH1" s="248">
        <v>37704</v>
      </c>
      <c r="AI1" s="248">
        <v>37711</v>
      </c>
      <c r="AJ1" s="248">
        <v>37718</v>
      </c>
      <c r="AK1" s="248">
        <v>37725</v>
      </c>
      <c r="AL1" s="248">
        <v>37739</v>
      </c>
      <c r="AM1" s="248">
        <v>37753</v>
      </c>
      <c r="AN1" s="248">
        <v>37760</v>
      </c>
      <c r="AO1" s="53"/>
      <c r="AP1" s="53"/>
      <c r="AQ1" s="53"/>
      <c r="AR1" s="53"/>
      <c r="AS1" s="53"/>
    </row>
    <row r="2" spans="1:78" ht="15.75" customHeight="1">
      <c r="A2" s="35">
        <v>1</v>
      </c>
      <c r="B2" s="36" t="s">
        <v>7</v>
      </c>
      <c r="C2" s="259">
        <f>SUM(G2:BL2)</f>
        <v>182.84999999999997</v>
      </c>
      <c r="D2" s="35">
        <v>36</v>
      </c>
      <c r="E2" s="35">
        <f>COUNT(G2:BK2)</f>
        <v>32</v>
      </c>
      <c r="F2" s="249">
        <f>IF(ISNUMBER(AVERAGE(G2:BL2)),AVERAGE(G2:BL2),"ei käynyt")</f>
        <v>5.714062499999999</v>
      </c>
      <c r="G2" s="259">
        <v>3.4</v>
      </c>
      <c r="H2" s="259">
        <v>4</v>
      </c>
      <c r="I2" s="259">
        <v>8</v>
      </c>
      <c r="J2" s="259">
        <v>9</v>
      </c>
      <c r="K2" s="259">
        <v>3.5</v>
      </c>
      <c r="L2" s="259">
        <v>2.2</v>
      </c>
      <c r="M2" s="259">
        <v>2.8</v>
      </c>
      <c r="N2" s="259">
        <v>7.7</v>
      </c>
      <c r="O2" s="259">
        <v>10</v>
      </c>
      <c r="P2" s="259">
        <v>6</v>
      </c>
      <c r="Q2" s="259">
        <v>4.75</v>
      </c>
      <c r="R2" s="259">
        <v>9.5</v>
      </c>
      <c r="S2" s="259">
        <v>3.1</v>
      </c>
      <c r="T2" s="259">
        <v>8.35</v>
      </c>
      <c r="U2" s="57">
        <v>2</v>
      </c>
      <c r="V2" s="57"/>
      <c r="W2" s="57"/>
      <c r="X2" s="57">
        <v>1.7</v>
      </c>
      <c r="Y2" s="57">
        <v>1.8</v>
      </c>
      <c r="Z2" s="57">
        <v>4</v>
      </c>
      <c r="AA2" s="38">
        <v>9.5</v>
      </c>
      <c r="AB2" s="38">
        <v>10.5</v>
      </c>
      <c r="AC2" s="38">
        <v>11</v>
      </c>
      <c r="AD2" s="38">
        <v>7.7</v>
      </c>
      <c r="AE2" s="38">
        <v>4.6</v>
      </c>
      <c r="AF2" s="38">
        <v>7.7</v>
      </c>
      <c r="AG2" s="38">
        <v>3.2</v>
      </c>
      <c r="AH2" s="38">
        <v>4.1</v>
      </c>
      <c r="AI2" s="57">
        <v>1.8</v>
      </c>
      <c r="AJ2" s="57">
        <v>11</v>
      </c>
      <c r="AK2" s="57">
        <v>3.4</v>
      </c>
      <c r="AL2" s="57">
        <v>6</v>
      </c>
      <c r="AM2" s="57">
        <v>8.3</v>
      </c>
      <c r="AN2" s="250">
        <v>2.25</v>
      </c>
      <c r="AO2" s="1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Z2" s="55"/>
    </row>
    <row r="3" spans="1:76" ht="15.75" customHeight="1">
      <c r="A3" s="35">
        <v>2</v>
      </c>
      <c r="B3" s="36" t="s">
        <v>6</v>
      </c>
      <c r="C3" s="259">
        <f>SUM(G3:BL3)</f>
        <v>179.45</v>
      </c>
      <c r="D3" s="35">
        <v>30</v>
      </c>
      <c r="E3" s="35">
        <f>COUNT(G3:BK3)</f>
        <v>31</v>
      </c>
      <c r="F3" s="249">
        <f>IF(ISNUMBER(AVERAGE(G3:BL3)),AVERAGE(G3:BL3),"ei käynyt")</f>
        <v>5.788709677419354</v>
      </c>
      <c r="G3" s="259">
        <v>1.7</v>
      </c>
      <c r="H3" s="259">
        <v>4</v>
      </c>
      <c r="I3" s="259">
        <v>8</v>
      </c>
      <c r="J3" s="259">
        <v>9</v>
      </c>
      <c r="K3" s="259">
        <v>3.5</v>
      </c>
      <c r="L3" s="259">
        <v>2.2</v>
      </c>
      <c r="M3" s="259">
        <v>2.8</v>
      </c>
      <c r="N3" s="259">
        <v>7.7</v>
      </c>
      <c r="O3" s="259">
        <v>10</v>
      </c>
      <c r="P3" s="259">
        <v>6</v>
      </c>
      <c r="Q3" s="259">
        <v>4.75</v>
      </c>
      <c r="R3" s="259">
        <v>9.5</v>
      </c>
      <c r="S3" s="259">
        <v>3.1</v>
      </c>
      <c r="T3" s="259">
        <v>8.35</v>
      </c>
      <c r="U3" s="57">
        <v>2</v>
      </c>
      <c r="V3" s="57"/>
      <c r="W3" s="57"/>
      <c r="X3" s="57"/>
      <c r="Y3" s="57">
        <v>1.8</v>
      </c>
      <c r="Z3" s="57">
        <v>4</v>
      </c>
      <c r="AA3" s="38">
        <v>9.5</v>
      </c>
      <c r="AB3" s="38">
        <v>10.5</v>
      </c>
      <c r="AC3" s="38">
        <v>11</v>
      </c>
      <c r="AD3" s="38">
        <v>7.7</v>
      </c>
      <c r="AE3" s="38">
        <v>4.6</v>
      </c>
      <c r="AF3" s="38">
        <v>7.7</v>
      </c>
      <c r="AG3" s="38">
        <v>3.2</v>
      </c>
      <c r="AH3" s="38">
        <v>4.1</v>
      </c>
      <c r="AI3" s="57">
        <v>1.8</v>
      </c>
      <c r="AJ3" s="57">
        <v>11</v>
      </c>
      <c r="AK3" s="57">
        <v>3.4</v>
      </c>
      <c r="AL3" s="57">
        <v>6</v>
      </c>
      <c r="AM3" s="57">
        <v>8.3</v>
      </c>
      <c r="AN3" s="250">
        <v>2.25</v>
      </c>
      <c r="AO3" s="1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</row>
    <row r="4" spans="1:76" ht="15.75" customHeight="1">
      <c r="A4" s="35">
        <v>3</v>
      </c>
      <c r="B4" s="36" t="s">
        <v>28</v>
      </c>
      <c r="C4" s="259">
        <f aca="true" t="shared" si="0" ref="C4:C21">SUM(G4:BL4)</f>
        <v>158.39999999999998</v>
      </c>
      <c r="D4" s="35">
        <v>44</v>
      </c>
      <c r="E4" s="35">
        <f aca="true" t="shared" si="1" ref="E4:E22">COUNT(G4:BK4)</f>
        <v>26</v>
      </c>
      <c r="F4" s="249">
        <f aca="true" t="shared" si="2" ref="F4:F50">IF(ISNUMBER(AVERAGE(G4:BL4)),AVERAGE(G4:BL4),"ei käynyt")</f>
        <v>6.092307692307691</v>
      </c>
      <c r="G4" s="259"/>
      <c r="H4" s="259"/>
      <c r="I4" s="259"/>
      <c r="J4" s="259"/>
      <c r="K4" s="259">
        <v>2.6</v>
      </c>
      <c r="L4" s="259">
        <v>6</v>
      </c>
      <c r="M4" s="259">
        <v>4.85</v>
      </c>
      <c r="N4" s="259">
        <v>2.8</v>
      </c>
      <c r="O4" s="259">
        <v>7.7</v>
      </c>
      <c r="P4" s="259">
        <v>3.6</v>
      </c>
      <c r="Q4" s="259"/>
      <c r="R4" s="259">
        <v>3.6</v>
      </c>
      <c r="S4" s="259">
        <v>5.4</v>
      </c>
      <c r="T4" s="259">
        <v>3.1</v>
      </c>
      <c r="U4" s="57">
        <v>2.8</v>
      </c>
      <c r="V4" s="57"/>
      <c r="W4" s="57"/>
      <c r="X4" s="57">
        <v>7.7</v>
      </c>
      <c r="Y4" s="57">
        <v>10.5</v>
      </c>
      <c r="Z4" s="57">
        <v>8</v>
      </c>
      <c r="AA4" s="38"/>
      <c r="AB4" s="38">
        <v>8.3</v>
      </c>
      <c r="AC4" s="38">
        <v>8.8</v>
      </c>
      <c r="AD4" s="38">
        <v>10</v>
      </c>
      <c r="AE4" s="38">
        <v>10</v>
      </c>
      <c r="AF4" s="38">
        <v>6</v>
      </c>
      <c r="AG4" s="38">
        <v>4.1</v>
      </c>
      <c r="AH4" s="38">
        <v>1.45</v>
      </c>
      <c r="AI4" s="57">
        <v>9.5</v>
      </c>
      <c r="AJ4" s="57">
        <v>8.8</v>
      </c>
      <c r="AK4" s="57">
        <v>5.2</v>
      </c>
      <c r="AL4" s="57">
        <v>3.6</v>
      </c>
      <c r="AM4" s="57">
        <v>10.5</v>
      </c>
      <c r="AN4" s="250">
        <v>3.5</v>
      </c>
      <c r="AO4" s="1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</row>
    <row r="5" spans="1:76" ht="15.75" customHeight="1">
      <c r="A5" s="35">
        <v>4</v>
      </c>
      <c r="B5" s="36" t="s">
        <v>33</v>
      </c>
      <c r="C5" s="259">
        <f t="shared" si="0"/>
        <v>156.6</v>
      </c>
      <c r="D5" s="35">
        <v>48</v>
      </c>
      <c r="E5" s="35">
        <f t="shared" si="1"/>
        <v>26</v>
      </c>
      <c r="F5" s="249">
        <f t="shared" si="2"/>
        <v>6.023076923076923</v>
      </c>
      <c r="G5" s="259"/>
      <c r="H5" s="259"/>
      <c r="I5" s="259"/>
      <c r="J5" s="259"/>
      <c r="K5" s="259">
        <v>2.6</v>
      </c>
      <c r="L5" s="259">
        <v>6</v>
      </c>
      <c r="M5" s="259">
        <v>4.85</v>
      </c>
      <c r="N5" s="259">
        <v>2.8</v>
      </c>
      <c r="O5" s="259">
        <v>7.7</v>
      </c>
      <c r="P5" s="259">
        <v>3.6</v>
      </c>
      <c r="Q5" s="259"/>
      <c r="R5" s="259">
        <v>3.6</v>
      </c>
      <c r="S5" s="259">
        <v>5.4</v>
      </c>
      <c r="T5" s="259">
        <v>3.1</v>
      </c>
      <c r="U5" s="57">
        <v>2.8</v>
      </c>
      <c r="V5" s="57"/>
      <c r="W5" s="57"/>
      <c r="X5" s="57">
        <v>7.7</v>
      </c>
      <c r="Y5" s="57">
        <v>10.5</v>
      </c>
      <c r="Z5" s="57">
        <v>8</v>
      </c>
      <c r="AA5" s="38"/>
      <c r="AB5" s="38">
        <v>8.3</v>
      </c>
      <c r="AC5" s="38">
        <v>8.8</v>
      </c>
      <c r="AD5" s="38">
        <v>10</v>
      </c>
      <c r="AE5" s="38">
        <v>10</v>
      </c>
      <c r="AF5" s="38">
        <v>6</v>
      </c>
      <c r="AG5" s="38">
        <v>4.1</v>
      </c>
      <c r="AH5" s="38">
        <v>1.45</v>
      </c>
      <c r="AI5" s="57">
        <v>9.5</v>
      </c>
      <c r="AJ5" s="57">
        <v>8.8</v>
      </c>
      <c r="AK5" s="57">
        <v>3.4</v>
      </c>
      <c r="AL5" s="57">
        <v>3.6</v>
      </c>
      <c r="AM5" s="57">
        <v>10.5</v>
      </c>
      <c r="AN5" s="250">
        <v>3.5</v>
      </c>
      <c r="AO5" s="1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</row>
    <row r="6" spans="1:76" ht="15.75" customHeight="1">
      <c r="A6" s="35">
        <v>5</v>
      </c>
      <c r="B6" s="36" t="s">
        <v>59</v>
      </c>
      <c r="C6" s="259">
        <f t="shared" si="0"/>
        <v>138.84999999999997</v>
      </c>
      <c r="D6" s="35">
        <v>19</v>
      </c>
      <c r="E6" s="35">
        <f t="shared" si="1"/>
        <v>31</v>
      </c>
      <c r="F6" s="249">
        <f t="shared" si="2"/>
        <v>4.479032258064515</v>
      </c>
      <c r="G6" s="259">
        <v>3.4</v>
      </c>
      <c r="H6" s="259">
        <v>5.7</v>
      </c>
      <c r="I6" s="259">
        <v>2.8</v>
      </c>
      <c r="J6" s="259">
        <v>2.6</v>
      </c>
      <c r="K6" s="259">
        <v>4.6</v>
      </c>
      <c r="L6" s="259">
        <v>10</v>
      </c>
      <c r="M6" s="259">
        <v>8</v>
      </c>
      <c r="N6" s="259">
        <v>6</v>
      </c>
      <c r="O6" s="259">
        <v>4.6</v>
      </c>
      <c r="P6" s="259">
        <v>2.2</v>
      </c>
      <c r="Q6" s="259">
        <v>1.3</v>
      </c>
      <c r="R6" s="259">
        <v>2.05</v>
      </c>
      <c r="S6" s="259">
        <v>1</v>
      </c>
      <c r="T6" s="259">
        <v>2.3</v>
      </c>
      <c r="U6" s="57">
        <v>4</v>
      </c>
      <c r="V6" s="57"/>
      <c r="W6" s="57"/>
      <c r="X6" s="57">
        <v>10</v>
      </c>
      <c r="Y6" s="57">
        <v>3.2</v>
      </c>
      <c r="Z6" s="57">
        <v>5.7</v>
      </c>
      <c r="AA6" s="38">
        <v>7.2</v>
      </c>
      <c r="AB6" s="38">
        <v>4.1</v>
      </c>
      <c r="AC6" s="38">
        <v>4.6</v>
      </c>
      <c r="AD6" s="38">
        <v>6</v>
      </c>
      <c r="AE6" s="38">
        <v>1.7</v>
      </c>
      <c r="AF6" s="38">
        <v>4.6</v>
      </c>
      <c r="AG6" s="38">
        <v>5.2</v>
      </c>
      <c r="AH6" s="38">
        <v>10.5</v>
      </c>
      <c r="AI6" s="57">
        <v>4.75</v>
      </c>
      <c r="AJ6" s="57">
        <v>3.7</v>
      </c>
      <c r="AK6" s="57"/>
      <c r="AL6" s="57">
        <v>2.8</v>
      </c>
      <c r="AM6" s="57">
        <v>2</v>
      </c>
      <c r="AN6" s="250">
        <v>2.25</v>
      </c>
      <c r="AO6" s="1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</row>
    <row r="7" spans="1:76" ht="15.75" customHeight="1">
      <c r="A7" s="35">
        <v>6</v>
      </c>
      <c r="B7" s="36" t="s">
        <v>29</v>
      </c>
      <c r="C7" s="259">
        <f t="shared" si="0"/>
        <v>138</v>
      </c>
      <c r="D7" s="35">
        <v>17</v>
      </c>
      <c r="E7" s="35">
        <f t="shared" si="1"/>
        <v>25</v>
      </c>
      <c r="F7" s="249">
        <f t="shared" si="2"/>
        <v>5.52</v>
      </c>
      <c r="G7" s="259"/>
      <c r="H7" s="259">
        <v>8</v>
      </c>
      <c r="I7" s="259">
        <v>2</v>
      </c>
      <c r="J7" s="259">
        <v>4.6</v>
      </c>
      <c r="K7" s="259">
        <v>9</v>
      </c>
      <c r="L7" s="259">
        <v>7.7</v>
      </c>
      <c r="M7" s="259">
        <v>2</v>
      </c>
      <c r="N7" s="259">
        <v>10</v>
      </c>
      <c r="O7" s="259">
        <v>3.6</v>
      </c>
      <c r="P7" s="259">
        <v>4.6</v>
      </c>
      <c r="Q7" s="259">
        <v>9.5</v>
      </c>
      <c r="R7" s="259">
        <v>5.4</v>
      </c>
      <c r="S7" s="259">
        <v>1.3</v>
      </c>
      <c r="T7" s="259"/>
      <c r="U7" s="57">
        <v>8</v>
      </c>
      <c r="V7" s="57"/>
      <c r="W7" s="57"/>
      <c r="X7" s="57">
        <v>4.6</v>
      </c>
      <c r="Y7" s="57">
        <v>2.6</v>
      </c>
      <c r="Z7" s="57"/>
      <c r="AA7" s="38">
        <v>5.4</v>
      </c>
      <c r="AB7" s="38">
        <v>6.6</v>
      </c>
      <c r="AC7" s="38">
        <v>1.2</v>
      </c>
      <c r="AD7" s="38"/>
      <c r="AE7" s="38">
        <v>7.7</v>
      </c>
      <c r="AF7" s="38">
        <v>2.2</v>
      </c>
      <c r="AG7" s="38">
        <v>8.3</v>
      </c>
      <c r="AH7" s="38">
        <v>6.6</v>
      </c>
      <c r="AI7" s="57"/>
      <c r="AJ7" s="57">
        <v>4.6</v>
      </c>
      <c r="AK7" s="57"/>
      <c r="AL7" s="57">
        <v>8.85</v>
      </c>
      <c r="AM7" s="57">
        <v>3.65</v>
      </c>
      <c r="AN7" s="250"/>
      <c r="AO7" s="1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</row>
    <row r="8" spans="1:76" ht="15.75" customHeight="1">
      <c r="A8" s="35">
        <v>7</v>
      </c>
      <c r="B8" s="36" t="s">
        <v>10</v>
      </c>
      <c r="C8" s="259">
        <f t="shared" si="0"/>
        <v>137.14999999999998</v>
      </c>
      <c r="D8" s="35">
        <v>8</v>
      </c>
      <c r="E8" s="35">
        <f t="shared" si="1"/>
        <v>29</v>
      </c>
      <c r="F8" s="249">
        <f t="shared" si="2"/>
        <v>4.729310344827585</v>
      </c>
      <c r="G8" s="259">
        <v>5.7</v>
      </c>
      <c r="H8" s="259"/>
      <c r="I8" s="259">
        <v>1</v>
      </c>
      <c r="J8" s="259">
        <v>6.6</v>
      </c>
      <c r="K8" s="259">
        <v>6.6</v>
      </c>
      <c r="L8" s="259">
        <v>4.6</v>
      </c>
      <c r="M8" s="259">
        <v>1.4</v>
      </c>
      <c r="N8" s="259">
        <v>3.6</v>
      </c>
      <c r="O8" s="259">
        <v>2.8</v>
      </c>
      <c r="P8" s="259">
        <v>8.85</v>
      </c>
      <c r="Q8" s="259">
        <v>2.3</v>
      </c>
      <c r="R8" s="259">
        <v>7.2</v>
      </c>
      <c r="S8" s="259">
        <v>7.2</v>
      </c>
      <c r="T8" s="259">
        <v>8.35</v>
      </c>
      <c r="U8" s="57">
        <v>5.7</v>
      </c>
      <c r="V8" s="57"/>
      <c r="W8" s="57"/>
      <c r="X8" s="57">
        <v>3.6</v>
      </c>
      <c r="Y8" s="57">
        <v>5.2</v>
      </c>
      <c r="Z8" s="57"/>
      <c r="AA8" s="38">
        <v>4.1</v>
      </c>
      <c r="AB8" s="38">
        <v>5.2</v>
      </c>
      <c r="AC8" s="38">
        <v>7.1</v>
      </c>
      <c r="AD8" s="38">
        <v>4.6</v>
      </c>
      <c r="AE8" s="38">
        <v>2.2</v>
      </c>
      <c r="AF8" s="38">
        <v>2.8</v>
      </c>
      <c r="AG8" s="38">
        <v>10.5</v>
      </c>
      <c r="AH8" s="38">
        <v>5.2</v>
      </c>
      <c r="AI8" s="57">
        <v>2.7</v>
      </c>
      <c r="AJ8" s="57">
        <v>5.7</v>
      </c>
      <c r="AK8" s="57"/>
      <c r="AL8" s="57">
        <v>1.7</v>
      </c>
      <c r="AM8" s="57">
        <v>3.65</v>
      </c>
      <c r="AN8" s="250">
        <v>1</v>
      </c>
      <c r="AO8" s="1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</row>
    <row r="9" spans="1:76" ht="15.75" customHeight="1">
      <c r="A9" s="35">
        <v>8</v>
      </c>
      <c r="B9" s="36" t="s">
        <v>12</v>
      </c>
      <c r="C9" s="259">
        <f t="shared" si="0"/>
        <v>136.5</v>
      </c>
      <c r="D9" s="35">
        <v>15</v>
      </c>
      <c r="E9" s="35">
        <f t="shared" si="1"/>
        <v>24</v>
      </c>
      <c r="F9" s="249">
        <f t="shared" si="2"/>
        <v>5.6875</v>
      </c>
      <c r="G9" s="259"/>
      <c r="H9" s="259">
        <v>8</v>
      </c>
      <c r="I9" s="259">
        <v>2</v>
      </c>
      <c r="J9" s="259">
        <v>4.6</v>
      </c>
      <c r="K9" s="259">
        <v>9</v>
      </c>
      <c r="L9" s="259">
        <v>7.7</v>
      </c>
      <c r="M9" s="259">
        <v>2</v>
      </c>
      <c r="N9" s="259">
        <v>10</v>
      </c>
      <c r="O9" s="259">
        <v>3.6</v>
      </c>
      <c r="P9" s="259">
        <v>4.6</v>
      </c>
      <c r="Q9" s="259">
        <v>9.5</v>
      </c>
      <c r="R9" s="259">
        <v>5.4</v>
      </c>
      <c r="S9" s="259"/>
      <c r="T9" s="259"/>
      <c r="U9" s="57">
        <v>8</v>
      </c>
      <c r="V9" s="57"/>
      <c r="W9" s="57"/>
      <c r="X9" s="57">
        <v>4.6</v>
      </c>
      <c r="Y9" s="57">
        <v>2.6</v>
      </c>
      <c r="Z9" s="57"/>
      <c r="AA9" s="38">
        <v>5.4</v>
      </c>
      <c r="AB9" s="38">
        <v>6.6</v>
      </c>
      <c r="AC9" s="38">
        <v>1</v>
      </c>
      <c r="AD9" s="38"/>
      <c r="AE9" s="38">
        <v>7.7</v>
      </c>
      <c r="AF9" s="38">
        <v>2.2</v>
      </c>
      <c r="AG9" s="38">
        <v>8.3</v>
      </c>
      <c r="AH9" s="38">
        <v>6.6</v>
      </c>
      <c r="AI9" s="57"/>
      <c r="AJ9" s="57">
        <v>4.6</v>
      </c>
      <c r="AK9" s="57"/>
      <c r="AL9" s="57">
        <v>8.85</v>
      </c>
      <c r="AM9" s="57">
        <v>3.65</v>
      </c>
      <c r="AN9" s="250"/>
      <c r="AO9" s="1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</row>
    <row r="10" spans="1:76" ht="15.75" customHeight="1">
      <c r="A10" s="35">
        <v>9</v>
      </c>
      <c r="B10" s="36" t="s">
        <v>8</v>
      </c>
      <c r="C10" s="259">
        <f t="shared" si="0"/>
        <v>132.54999999999998</v>
      </c>
      <c r="D10" s="35">
        <v>8</v>
      </c>
      <c r="E10" s="35">
        <f t="shared" si="1"/>
        <v>28</v>
      </c>
      <c r="F10" s="249">
        <f t="shared" si="2"/>
        <v>4.733928571428571</v>
      </c>
      <c r="G10" s="259">
        <v>5.7</v>
      </c>
      <c r="H10" s="259">
        <v>1.4</v>
      </c>
      <c r="I10" s="259">
        <v>1</v>
      </c>
      <c r="J10" s="259">
        <v>6.6</v>
      </c>
      <c r="K10" s="259">
        <v>6.6</v>
      </c>
      <c r="L10" s="259"/>
      <c r="M10" s="259"/>
      <c r="N10" s="259">
        <v>3.6</v>
      </c>
      <c r="O10" s="259">
        <v>2.8</v>
      </c>
      <c r="P10" s="259">
        <v>8.85</v>
      </c>
      <c r="Q10" s="259">
        <v>2.3</v>
      </c>
      <c r="R10" s="259">
        <v>7.2</v>
      </c>
      <c r="S10" s="259">
        <v>7.2</v>
      </c>
      <c r="T10" s="259">
        <v>8.35</v>
      </c>
      <c r="U10" s="57">
        <v>5.7</v>
      </c>
      <c r="V10" s="57"/>
      <c r="W10" s="57"/>
      <c r="X10" s="57">
        <v>3.6</v>
      </c>
      <c r="Y10" s="57">
        <v>5.2</v>
      </c>
      <c r="Z10" s="57"/>
      <c r="AA10" s="38">
        <v>4.1</v>
      </c>
      <c r="AB10" s="38">
        <v>5.2</v>
      </c>
      <c r="AC10" s="38">
        <v>7.1</v>
      </c>
      <c r="AD10" s="38">
        <v>4.6</v>
      </c>
      <c r="AE10" s="38">
        <v>2.2</v>
      </c>
      <c r="AF10" s="38">
        <v>2.8</v>
      </c>
      <c r="AG10" s="38">
        <v>10.5</v>
      </c>
      <c r="AH10" s="38">
        <v>5.2</v>
      </c>
      <c r="AI10" s="57">
        <v>2.7</v>
      </c>
      <c r="AJ10" s="57">
        <v>5.7</v>
      </c>
      <c r="AK10" s="57"/>
      <c r="AL10" s="57">
        <v>1.7</v>
      </c>
      <c r="AM10" s="57">
        <v>3.65</v>
      </c>
      <c r="AN10" s="250">
        <v>1</v>
      </c>
      <c r="AO10" s="1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</row>
    <row r="11" spans="1:76" ht="15.75" customHeight="1">
      <c r="A11" s="35">
        <v>10</v>
      </c>
      <c r="B11" s="36" t="s">
        <v>16</v>
      </c>
      <c r="C11" s="259">
        <f t="shared" si="0"/>
        <v>114.2</v>
      </c>
      <c r="D11" s="35">
        <v>19</v>
      </c>
      <c r="E11" s="35">
        <f t="shared" si="1"/>
        <v>27</v>
      </c>
      <c r="F11" s="249">
        <f t="shared" si="2"/>
        <v>4.229629629629629</v>
      </c>
      <c r="G11" s="259">
        <v>3.4</v>
      </c>
      <c r="H11" s="259">
        <v>5.7</v>
      </c>
      <c r="I11" s="259">
        <v>2.8</v>
      </c>
      <c r="J11" s="259">
        <v>2.6</v>
      </c>
      <c r="K11" s="259">
        <v>4.6</v>
      </c>
      <c r="L11" s="259"/>
      <c r="M11" s="259"/>
      <c r="N11" s="259">
        <v>6</v>
      </c>
      <c r="O11" s="259"/>
      <c r="P11" s="259">
        <v>2.2</v>
      </c>
      <c r="Q11" s="259">
        <v>1.3</v>
      </c>
      <c r="R11" s="259"/>
      <c r="S11" s="259">
        <v>1</v>
      </c>
      <c r="T11" s="259">
        <v>2.3</v>
      </c>
      <c r="U11" s="57">
        <v>4</v>
      </c>
      <c r="V11" s="57"/>
      <c r="W11" s="57"/>
      <c r="X11" s="57">
        <v>10</v>
      </c>
      <c r="Y11" s="57">
        <v>3.2</v>
      </c>
      <c r="Z11" s="57">
        <v>5.7</v>
      </c>
      <c r="AA11" s="38">
        <v>7.2</v>
      </c>
      <c r="AB11" s="38">
        <v>4.1</v>
      </c>
      <c r="AC11" s="38">
        <v>4.6</v>
      </c>
      <c r="AD11" s="38">
        <v>6</v>
      </c>
      <c r="AE11" s="38">
        <v>1.7</v>
      </c>
      <c r="AF11" s="38">
        <v>4.6</v>
      </c>
      <c r="AG11" s="38">
        <v>5.2</v>
      </c>
      <c r="AH11" s="38">
        <v>10.5</v>
      </c>
      <c r="AI11" s="57">
        <v>4.75</v>
      </c>
      <c r="AJ11" s="57">
        <v>3.7</v>
      </c>
      <c r="AK11" s="57"/>
      <c r="AL11" s="57">
        <v>2.8</v>
      </c>
      <c r="AM11" s="57">
        <v>2</v>
      </c>
      <c r="AN11" s="250">
        <v>2.25</v>
      </c>
      <c r="AO11" s="1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</row>
    <row r="12" spans="1:76" ht="15.75" customHeight="1">
      <c r="A12" s="36">
        <v>11</v>
      </c>
      <c r="B12" s="36" t="s">
        <v>52</v>
      </c>
      <c r="C12" s="259">
        <f t="shared" si="0"/>
        <v>92.89999999999999</v>
      </c>
      <c r="D12" s="35">
        <v>15</v>
      </c>
      <c r="E12" s="35">
        <f t="shared" si="1"/>
        <v>18</v>
      </c>
      <c r="F12" s="249">
        <f t="shared" si="2"/>
        <v>5.1611111111111105</v>
      </c>
      <c r="G12" s="259">
        <v>8</v>
      </c>
      <c r="H12" s="259">
        <v>2.8</v>
      </c>
      <c r="I12" s="259"/>
      <c r="J12" s="259">
        <v>1.9</v>
      </c>
      <c r="K12" s="259"/>
      <c r="L12" s="259">
        <v>3.6</v>
      </c>
      <c r="M12" s="259"/>
      <c r="N12" s="259"/>
      <c r="O12" s="259">
        <v>6</v>
      </c>
      <c r="P12" s="259"/>
      <c r="Q12" s="259">
        <v>1.8</v>
      </c>
      <c r="R12" s="259"/>
      <c r="S12" s="259">
        <v>9.5</v>
      </c>
      <c r="T12" s="259">
        <v>4.1</v>
      </c>
      <c r="U12" s="57"/>
      <c r="V12" s="57"/>
      <c r="W12" s="57"/>
      <c r="X12" s="57">
        <v>6</v>
      </c>
      <c r="Y12" s="57">
        <v>8.3</v>
      </c>
      <c r="Z12" s="57"/>
      <c r="AA12" s="38"/>
      <c r="AB12" s="38">
        <v>3.2</v>
      </c>
      <c r="AC12" s="38">
        <v>3.7</v>
      </c>
      <c r="AD12" s="38"/>
      <c r="AE12" s="38"/>
      <c r="AF12" s="38"/>
      <c r="AG12" s="38">
        <v>6.6</v>
      </c>
      <c r="AH12" s="38">
        <v>2.6</v>
      </c>
      <c r="AI12" s="57"/>
      <c r="AJ12" s="57">
        <v>2.4</v>
      </c>
      <c r="AK12" s="57">
        <v>8</v>
      </c>
      <c r="AL12" s="57"/>
      <c r="AM12" s="57">
        <v>6.6</v>
      </c>
      <c r="AN12" s="250">
        <v>7.8</v>
      </c>
      <c r="AO12" s="1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</row>
    <row r="13" spans="1:76" ht="15.75" customHeight="1">
      <c r="A13" s="36">
        <v>12</v>
      </c>
      <c r="B13" s="36" t="s">
        <v>37</v>
      </c>
      <c r="C13" s="259">
        <f t="shared" si="0"/>
        <v>90.4</v>
      </c>
      <c r="D13" s="35">
        <v>13</v>
      </c>
      <c r="E13" s="35">
        <f t="shared" si="1"/>
        <v>20</v>
      </c>
      <c r="F13" s="249">
        <f t="shared" si="2"/>
        <v>4.5200000000000005</v>
      </c>
      <c r="G13" s="259">
        <v>8</v>
      </c>
      <c r="H13" s="259">
        <v>2.8</v>
      </c>
      <c r="I13" s="259">
        <v>1.4</v>
      </c>
      <c r="J13" s="259">
        <v>1.9</v>
      </c>
      <c r="K13" s="259"/>
      <c r="L13" s="259">
        <v>3.6</v>
      </c>
      <c r="M13" s="259"/>
      <c r="N13" s="259">
        <v>2.2</v>
      </c>
      <c r="O13" s="259">
        <v>6</v>
      </c>
      <c r="P13" s="259">
        <v>1</v>
      </c>
      <c r="Q13" s="259"/>
      <c r="R13" s="259"/>
      <c r="S13" s="259">
        <v>9.5</v>
      </c>
      <c r="T13" s="259">
        <v>4.1</v>
      </c>
      <c r="U13" s="57"/>
      <c r="V13" s="57"/>
      <c r="W13" s="57"/>
      <c r="X13" s="57">
        <v>6</v>
      </c>
      <c r="Y13" s="57">
        <v>8.3</v>
      </c>
      <c r="Z13" s="57"/>
      <c r="AA13" s="38"/>
      <c r="AB13" s="38">
        <v>3.2</v>
      </c>
      <c r="AC13" s="38">
        <v>3.7</v>
      </c>
      <c r="AD13" s="38"/>
      <c r="AE13" s="38"/>
      <c r="AF13" s="38"/>
      <c r="AG13" s="38">
        <v>1.3</v>
      </c>
      <c r="AH13" s="38">
        <v>2.6</v>
      </c>
      <c r="AI13" s="57"/>
      <c r="AJ13" s="57">
        <v>2.4</v>
      </c>
      <c r="AK13" s="57">
        <v>8</v>
      </c>
      <c r="AL13" s="57"/>
      <c r="AM13" s="57">
        <v>6.6</v>
      </c>
      <c r="AN13" s="250">
        <v>7.8</v>
      </c>
      <c r="AO13" s="1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</row>
    <row r="14" spans="1:76" ht="15.75" customHeight="1">
      <c r="A14" s="36">
        <v>13</v>
      </c>
      <c r="B14" s="36" t="s">
        <v>18</v>
      </c>
      <c r="C14" s="259">
        <f t="shared" si="0"/>
        <v>81.8</v>
      </c>
      <c r="D14" s="35">
        <v>18</v>
      </c>
      <c r="E14" s="35">
        <f t="shared" si="1"/>
        <v>15</v>
      </c>
      <c r="F14" s="249">
        <f t="shared" si="2"/>
        <v>5.453333333333333</v>
      </c>
      <c r="G14" s="259"/>
      <c r="H14" s="259"/>
      <c r="I14" s="259"/>
      <c r="J14" s="259"/>
      <c r="K14" s="259"/>
      <c r="L14" s="259">
        <v>10</v>
      </c>
      <c r="M14" s="259">
        <v>8</v>
      </c>
      <c r="N14" s="259"/>
      <c r="O14" s="259">
        <v>4.6</v>
      </c>
      <c r="P14" s="259"/>
      <c r="Q14" s="259"/>
      <c r="R14" s="259">
        <v>2.05</v>
      </c>
      <c r="S14" s="259"/>
      <c r="T14" s="259"/>
      <c r="U14" s="57"/>
      <c r="V14" s="57"/>
      <c r="W14" s="57"/>
      <c r="X14" s="57"/>
      <c r="Y14" s="57"/>
      <c r="Z14" s="57"/>
      <c r="AA14" s="38"/>
      <c r="AB14" s="38">
        <v>1.8</v>
      </c>
      <c r="AC14" s="38">
        <v>3</v>
      </c>
      <c r="AD14" s="38">
        <v>2.8</v>
      </c>
      <c r="AE14" s="38"/>
      <c r="AF14" s="38">
        <v>10</v>
      </c>
      <c r="AG14" s="38">
        <v>1.3</v>
      </c>
      <c r="AH14" s="38">
        <v>8.3</v>
      </c>
      <c r="AI14" s="57">
        <v>4.75</v>
      </c>
      <c r="AJ14" s="57">
        <v>7.1</v>
      </c>
      <c r="AK14" s="57"/>
      <c r="AL14" s="57">
        <v>8.85</v>
      </c>
      <c r="AM14" s="57">
        <v>1.45</v>
      </c>
      <c r="AN14" s="250">
        <v>7.8</v>
      </c>
      <c r="AO14" s="1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</row>
    <row r="15" spans="1:76" ht="15.75" customHeight="1">
      <c r="A15" s="36">
        <v>14</v>
      </c>
      <c r="B15" s="36" t="s">
        <v>62</v>
      </c>
      <c r="C15" s="259">
        <f t="shared" si="0"/>
        <v>76.35000000000001</v>
      </c>
      <c r="D15" s="35">
        <v>4</v>
      </c>
      <c r="E15" s="35">
        <f t="shared" si="1"/>
        <v>25</v>
      </c>
      <c r="F15" s="249">
        <f t="shared" si="2"/>
        <v>3.0540000000000003</v>
      </c>
      <c r="G15" s="259"/>
      <c r="H15" s="259"/>
      <c r="I15" s="259"/>
      <c r="J15" s="259"/>
      <c r="K15" s="259">
        <v>1.4</v>
      </c>
      <c r="L15" s="259">
        <v>4.6</v>
      </c>
      <c r="M15" s="259">
        <v>1.4</v>
      </c>
      <c r="N15" s="259">
        <v>1.3</v>
      </c>
      <c r="O15" s="259">
        <v>2.2</v>
      </c>
      <c r="P15" s="259">
        <v>8.85</v>
      </c>
      <c r="Q15" s="259">
        <v>4.75</v>
      </c>
      <c r="R15" s="259">
        <v>1</v>
      </c>
      <c r="S15" s="259">
        <v>2.3</v>
      </c>
      <c r="T15" s="259">
        <v>1.3</v>
      </c>
      <c r="U15" s="57"/>
      <c r="V15" s="57"/>
      <c r="W15" s="57"/>
      <c r="X15" s="57">
        <v>2.8</v>
      </c>
      <c r="Y15" s="57">
        <v>4.1</v>
      </c>
      <c r="Z15" s="57">
        <v>2.8</v>
      </c>
      <c r="AA15" s="38">
        <v>2.05</v>
      </c>
      <c r="AB15" s="38">
        <v>2.6</v>
      </c>
      <c r="AC15" s="38">
        <v>2.15</v>
      </c>
      <c r="AD15" s="38">
        <v>3.6</v>
      </c>
      <c r="AE15" s="38">
        <v>6</v>
      </c>
      <c r="AF15" s="38">
        <v>3.6</v>
      </c>
      <c r="AG15" s="38">
        <v>1.6</v>
      </c>
      <c r="AH15" s="38">
        <v>3.2</v>
      </c>
      <c r="AI15" s="57">
        <v>7.2</v>
      </c>
      <c r="AJ15" s="57">
        <v>1.9</v>
      </c>
      <c r="AK15" s="57"/>
      <c r="AL15" s="57">
        <v>2.2</v>
      </c>
      <c r="AM15" s="57">
        <v>1.45</v>
      </c>
      <c r="AN15" s="250"/>
      <c r="AO15" s="1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</row>
    <row r="16" spans="1:76" ht="15.75" customHeight="1">
      <c r="A16" s="36">
        <v>15</v>
      </c>
      <c r="B16" s="36" t="s">
        <v>66</v>
      </c>
      <c r="C16" s="259">
        <f t="shared" si="0"/>
        <v>68.05000000000003</v>
      </c>
      <c r="D16" s="35">
        <v>4</v>
      </c>
      <c r="E16" s="35">
        <f t="shared" si="1"/>
        <v>21</v>
      </c>
      <c r="F16" s="249">
        <f t="shared" si="2"/>
        <v>3.240476190476192</v>
      </c>
      <c r="G16" s="259"/>
      <c r="H16" s="259"/>
      <c r="I16" s="259"/>
      <c r="J16" s="259"/>
      <c r="K16" s="259">
        <v>1.4</v>
      </c>
      <c r="L16" s="259"/>
      <c r="M16" s="259"/>
      <c r="N16" s="259">
        <v>1.3</v>
      </c>
      <c r="O16" s="259">
        <v>2.2</v>
      </c>
      <c r="P16" s="259">
        <v>8.85</v>
      </c>
      <c r="Q16" s="259">
        <v>4.75</v>
      </c>
      <c r="R16" s="259"/>
      <c r="S16" s="259">
        <v>2.3</v>
      </c>
      <c r="T16" s="259"/>
      <c r="U16" s="57"/>
      <c r="V16" s="57"/>
      <c r="W16" s="57"/>
      <c r="X16" s="57">
        <v>2.8</v>
      </c>
      <c r="Y16" s="57">
        <v>4.1</v>
      </c>
      <c r="Z16" s="57">
        <v>2.8</v>
      </c>
      <c r="AA16" s="38">
        <v>2.05</v>
      </c>
      <c r="AB16" s="38">
        <v>2.6</v>
      </c>
      <c r="AC16" s="38">
        <v>2.15</v>
      </c>
      <c r="AD16" s="38">
        <v>3.6</v>
      </c>
      <c r="AE16" s="38">
        <v>6</v>
      </c>
      <c r="AF16" s="38">
        <v>3.6</v>
      </c>
      <c r="AG16" s="38">
        <v>1.6</v>
      </c>
      <c r="AH16" s="38">
        <v>3.2</v>
      </c>
      <c r="AI16" s="57">
        <v>7.2</v>
      </c>
      <c r="AJ16" s="57">
        <v>1.9</v>
      </c>
      <c r="AK16" s="57"/>
      <c r="AL16" s="57">
        <v>2.2</v>
      </c>
      <c r="AM16" s="57">
        <v>1.45</v>
      </c>
      <c r="AN16" s="250"/>
      <c r="AO16" s="1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</row>
    <row r="17" spans="1:76" ht="15.75" customHeight="1">
      <c r="A17" s="36">
        <v>16</v>
      </c>
      <c r="B17" s="36" t="s">
        <v>22</v>
      </c>
      <c r="C17" s="259">
        <f t="shared" si="0"/>
        <v>66.1</v>
      </c>
      <c r="D17" s="35"/>
      <c r="E17" s="35">
        <f t="shared" si="1"/>
        <v>31</v>
      </c>
      <c r="F17" s="249">
        <f t="shared" si="2"/>
        <v>2.1322580645161286</v>
      </c>
      <c r="G17" s="259">
        <v>1</v>
      </c>
      <c r="H17" s="259">
        <v>1</v>
      </c>
      <c r="I17" s="259">
        <v>4</v>
      </c>
      <c r="J17" s="259">
        <v>1</v>
      </c>
      <c r="K17" s="259">
        <v>1</v>
      </c>
      <c r="L17" s="259">
        <v>1.7</v>
      </c>
      <c r="M17" s="259">
        <v>4.85</v>
      </c>
      <c r="N17" s="259">
        <v>1</v>
      </c>
      <c r="O17" s="259">
        <v>1.7</v>
      </c>
      <c r="P17" s="259">
        <v>2.8</v>
      </c>
      <c r="Q17" s="259">
        <v>1</v>
      </c>
      <c r="R17" s="259">
        <v>1.3</v>
      </c>
      <c r="S17" s="259">
        <v>4.1</v>
      </c>
      <c r="T17" s="259">
        <v>5.4</v>
      </c>
      <c r="U17" s="57">
        <v>1.4</v>
      </c>
      <c r="V17" s="57"/>
      <c r="W17" s="57"/>
      <c r="X17" s="57">
        <v>1.3</v>
      </c>
      <c r="Y17" s="57">
        <v>1.8</v>
      </c>
      <c r="Z17" s="57">
        <v>1.7</v>
      </c>
      <c r="AA17" s="38">
        <v>2.05</v>
      </c>
      <c r="AB17" s="38">
        <v>1</v>
      </c>
      <c r="AC17" s="38">
        <v>1.5</v>
      </c>
      <c r="AD17" s="38">
        <v>2.2</v>
      </c>
      <c r="AE17" s="38"/>
      <c r="AF17" s="38">
        <v>1.3</v>
      </c>
      <c r="AG17" s="38">
        <v>2.3</v>
      </c>
      <c r="AH17" s="38">
        <v>2</v>
      </c>
      <c r="AI17" s="57">
        <v>2.7</v>
      </c>
      <c r="AJ17" s="57">
        <v>3</v>
      </c>
      <c r="AK17" s="57">
        <v>1.4</v>
      </c>
      <c r="AL17" s="57">
        <v>4.6</v>
      </c>
      <c r="AM17" s="57">
        <v>2.6</v>
      </c>
      <c r="AN17" s="250">
        <v>1.4</v>
      </c>
      <c r="AO17" s="1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</row>
    <row r="18" spans="1:76" ht="15.75" customHeight="1">
      <c r="A18" s="36">
        <v>17</v>
      </c>
      <c r="B18" s="36" t="s">
        <v>55</v>
      </c>
      <c r="C18" s="259">
        <f t="shared" si="0"/>
        <v>63.79999999999999</v>
      </c>
      <c r="D18" s="35">
        <v>2</v>
      </c>
      <c r="E18" s="35">
        <f t="shared" si="1"/>
        <v>29</v>
      </c>
      <c r="F18" s="249">
        <f t="shared" si="2"/>
        <v>2.1999999999999997</v>
      </c>
      <c r="G18" s="259"/>
      <c r="H18" s="259">
        <v>1.4</v>
      </c>
      <c r="I18" s="259">
        <v>4</v>
      </c>
      <c r="J18" s="259"/>
      <c r="K18" s="259">
        <v>1</v>
      </c>
      <c r="L18" s="259">
        <v>1.7</v>
      </c>
      <c r="M18" s="259">
        <v>4.85</v>
      </c>
      <c r="N18" s="259">
        <v>1</v>
      </c>
      <c r="O18" s="259">
        <v>1.7</v>
      </c>
      <c r="P18" s="259">
        <v>2.8</v>
      </c>
      <c r="Q18" s="259">
        <v>1</v>
      </c>
      <c r="R18" s="259">
        <v>1.3</v>
      </c>
      <c r="S18" s="259">
        <v>4.1</v>
      </c>
      <c r="T18" s="259">
        <v>5.4</v>
      </c>
      <c r="U18" s="57">
        <v>1.4</v>
      </c>
      <c r="V18" s="57"/>
      <c r="W18" s="57"/>
      <c r="X18" s="57">
        <v>1.3</v>
      </c>
      <c r="Y18" s="57">
        <v>1.8</v>
      </c>
      <c r="Z18" s="57"/>
      <c r="AA18" s="38">
        <v>2.05</v>
      </c>
      <c r="AB18" s="38">
        <v>1</v>
      </c>
      <c r="AC18" s="38">
        <v>1.5</v>
      </c>
      <c r="AD18" s="38">
        <v>2.2</v>
      </c>
      <c r="AE18" s="38">
        <v>1</v>
      </c>
      <c r="AF18" s="38">
        <v>1.3</v>
      </c>
      <c r="AG18" s="38">
        <v>2.3</v>
      </c>
      <c r="AH18" s="38">
        <v>2</v>
      </c>
      <c r="AI18" s="57">
        <v>2.7</v>
      </c>
      <c r="AJ18" s="57">
        <v>3</v>
      </c>
      <c r="AK18" s="57">
        <v>1.4</v>
      </c>
      <c r="AL18" s="57">
        <v>4.6</v>
      </c>
      <c r="AM18" s="57">
        <v>2.6</v>
      </c>
      <c r="AN18" s="250">
        <v>1.4</v>
      </c>
      <c r="AO18" s="1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</row>
    <row r="19" spans="1:76" ht="15.75" customHeight="1">
      <c r="A19" s="36">
        <v>18</v>
      </c>
      <c r="B19" s="36" t="s">
        <v>61</v>
      </c>
      <c r="C19" s="259">
        <f t="shared" si="0"/>
        <v>62.4</v>
      </c>
      <c r="D19" s="35"/>
      <c r="E19" s="35">
        <f t="shared" si="1"/>
        <v>29</v>
      </c>
      <c r="F19" s="249">
        <f t="shared" si="2"/>
        <v>2.1517241379310343</v>
      </c>
      <c r="G19" s="259">
        <v>1.7</v>
      </c>
      <c r="H19" s="259">
        <v>2</v>
      </c>
      <c r="I19" s="259">
        <v>5.7</v>
      </c>
      <c r="J19" s="259">
        <v>3.5</v>
      </c>
      <c r="K19" s="259">
        <v>1.9</v>
      </c>
      <c r="L19" s="259">
        <v>1.15</v>
      </c>
      <c r="M19" s="259">
        <v>1</v>
      </c>
      <c r="N19" s="259">
        <v>1.7</v>
      </c>
      <c r="O19" s="259">
        <v>1.3</v>
      </c>
      <c r="P19" s="259">
        <v>1.7</v>
      </c>
      <c r="Q19" s="259">
        <v>7.2</v>
      </c>
      <c r="R19" s="259">
        <v>2.05</v>
      </c>
      <c r="S19" s="259">
        <v>1.8</v>
      </c>
      <c r="T19" s="259">
        <v>1</v>
      </c>
      <c r="U19" s="57">
        <v>1</v>
      </c>
      <c r="V19" s="57"/>
      <c r="W19" s="57"/>
      <c r="X19" s="57">
        <v>2.2</v>
      </c>
      <c r="Y19" s="57">
        <v>1.3</v>
      </c>
      <c r="Z19" s="57">
        <v>1</v>
      </c>
      <c r="AA19" s="38">
        <v>1.3</v>
      </c>
      <c r="AB19" s="38">
        <v>1.8</v>
      </c>
      <c r="AC19" s="38">
        <v>5.7</v>
      </c>
      <c r="AD19" s="38">
        <v>1.3</v>
      </c>
      <c r="AE19" s="38">
        <v>3.6</v>
      </c>
      <c r="AF19" s="38">
        <v>1.7</v>
      </c>
      <c r="AG19" s="38">
        <v>2.3</v>
      </c>
      <c r="AH19" s="38">
        <v>1</v>
      </c>
      <c r="AI19" s="57">
        <v>1</v>
      </c>
      <c r="AJ19" s="57">
        <v>1.5</v>
      </c>
      <c r="AK19" s="57">
        <v>2</v>
      </c>
      <c r="AL19" s="57"/>
      <c r="AM19" s="57"/>
      <c r="AN19" s="250"/>
      <c r="AO19" s="1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</row>
    <row r="20" spans="1:76" ht="15.75" customHeight="1">
      <c r="A20" s="36">
        <v>19</v>
      </c>
      <c r="B20" s="36" t="s">
        <v>72</v>
      </c>
      <c r="C20" s="259">
        <f t="shared" si="0"/>
        <v>60.699999999999996</v>
      </c>
      <c r="D20" s="35"/>
      <c r="E20" s="35">
        <f t="shared" si="1"/>
        <v>28</v>
      </c>
      <c r="F20" s="249">
        <f t="shared" si="2"/>
        <v>2.1678571428571427</v>
      </c>
      <c r="G20" s="259">
        <v>1.7</v>
      </c>
      <c r="H20" s="259">
        <v>2</v>
      </c>
      <c r="I20" s="259">
        <v>5.7</v>
      </c>
      <c r="J20" s="259">
        <v>3.5</v>
      </c>
      <c r="K20" s="259">
        <v>1.9</v>
      </c>
      <c r="L20" s="259">
        <v>1.15</v>
      </c>
      <c r="M20" s="259">
        <v>1</v>
      </c>
      <c r="N20" s="259">
        <v>1.7</v>
      </c>
      <c r="O20" s="259">
        <v>1.3</v>
      </c>
      <c r="P20" s="259"/>
      <c r="Q20" s="259">
        <v>7.2</v>
      </c>
      <c r="R20" s="259">
        <v>2.05</v>
      </c>
      <c r="S20" s="259">
        <v>1.8</v>
      </c>
      <c r="T20" s="259">
        <v>1</v>
      </c>
      <c r="U20" s="57">
        <v>1</v>
      </c>
      <c r="V20" s="57"/>
      <c r="W20" s="57"/>
      <c r="X20" s="57">
        <v>2.2</v>
      </c>
      <c r="Y20" s="57">
        <v>1.3</v>
      </c>
      <c r="Z20" s="57">
        <v>1</v>
      </c>
      <c r="AA20" s="38">
        <v>1.3</v>
      </c>
      <c r="AB20" s="38">
        <v>1.8</v>
      </c>
      <c r="AC20" s="38">
        <v>5.7</v>
      </c>
      <c r="AD20" s="38">
        <v>1.3</v>
      </c>
      <c r="AE20" s="38">
        <v>3.6</v>
      </c>
      <c r="AF20" s="38">
        <v>1.7</v>
      </c>
      <c r="AG20" s="38">
        <v>2.3</v>
      </c>
      <c r="AH20" s="38">
        <v>1</v>
      </c>
      <c r="AI20" s="57">
        <v>1</v>
      </c>
      <c r="AJ20" s="57">
        <v>1.5</v>
      </c>
      <c r="AK20" s="57">
        <v>2</v>
      </c>
      <c r="AL20" s="57"/>
      <c r="AM20" s="57"/>
      <c r="AN20" s="250"/>
      <c r="AO20" s="1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</row>
    <row r="21" spans="1:76" ht="15.75" customHeight="1">
      <c r="A21" s="36">
        <v>20</v>
      </c>
      <c r="B21" s="36" t="s">
        <v>14</v>
      </c>
      <c r="C21" s="259">
        <f t="shared" si="0"/>
        <v>47.449999999999996</v>
      </c>
      <c r="D21" s="35">
        <v>6</v>
      </c>
      <c r="E21" s="35">
        <f t="shared" si="1"/>
        <v>21</v>
      </c>
      <c r="F21" s="249">
        <f t="shared" si="2"/>
        <v>2.2595238095238095</v>
      </c>
      <c r="G21" s="259">
        <v>1</v>
      </c>
      <c r="H21" s="259">
        <v>1</v>
      </c>
      <c r="I21" s="259"/>
      <c r="J21" s="259">
        <v>1</v>
      </c>
      <c r="K21" s="259"/>
      <c r="L21" s="259">
        <v>2.8</v>
      </c>
      <c r="M21" s="259"/>
      <c r="N21" s="259"/>
      <c r="O21" s="259"/>
      <c r="P21" s="259">
        <v>1.7</v>
      </c>
      <c r="Q21" s="259">
        <v>3.1</v>
      </c>
      <c r="R21" s="259">
        <v>3.6</v>
      </c>
      <c r="S21" s="259">
        <v>1.3</v>
      </c>
      <c r="T21" s="259">
        <v>1.8</v>
      </c>
      <c r="U21" s="57"/>
      <c r="V21" s="57"/>
      <c r="W21" s="57"/>
      <c r="X21" s="57"/>
      <c r="Y21" s="57">
        <v>6.6</v>
      </c>
      <c r="Z21" s="57">
        <v>1.7</v>
      </c>
      <c r="AA21" s="38"/>
      <c r="AB21" s="38">
        <v>1.3</v>
      </c>
      <c r="AC21" s="38">
        <v>3</v>
      </c>
      <c r="AD21" s="38">
        <v>1.7</v>
      </c>
      <c r="AE21" s="38"/>
      <c r="AF21" s="38">
        <v>1</v>
      </c>
      <c r="AG21" s="38">
        <v>1</v>
      </c>
      <c r="AH21" s="38">
        <v>1.45</v>
      </c>
      <c r="AI21" s="57">
        <v>1.3</v>
      </c>
      <c r="AJ21" s="57"/>
      <c r="AK21" s="57"/>
      <c r="AL21" s="57">
        <v>1.3</v>
      </c>
      <c r="AM21" s="57">
        <v>5.2</v>
      </c>
      <c r="AN21" s="250">
        <v>4.6</v>
      </c>
      <c r="AO21" s="1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</row>
    <row r="22" spans="1:76" ht="15.75" customHeight="1">
      <c r="A22" s="36">
        <v>21</v>
      </c>
      <c r="B22" s="36" t="s">
        <v>26</v>
      </c>
      <c r="C22" s="259">
        <f>SUM(G22:BL22)</f>
        <v>36.6</v>
      </c>
      <c r="D22" s="35">
        <v>12</v>
      </c>
      <c r="E22" s="35">
        <f t="shared" si="1"/>
        <v>6</v>
      </c>
      <c r="F22" s="249">
        <f t="shared" si="2"/>
        <v>6.1000000000000005</v>
      </c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57"/>
      <c r="V22" s="57"/>
      <c r="W22" s="57"/>
      <c r="X22" s="57"/>
      <c r="Y22" s="57">
        <v>6.6</v>
      </c>
      <c r="Z22" s="57"/>
      <c r="AA22" s="38"/>
      <c r="AB22" s="38">
        <v>1.8</v>
      </c>
      <c r="AC22" s="38"/>
      <c r="AD22" s="38">
        <v>2.8</v>
      </c>
      <c r="AE22" s="38"/>
      <c r="AF22" s="38">
        <v>10</v>
      </c>
      <c r="AG22" s="38"/>
      <c r="AH22" s="38">
        <v>8.3</v>
      </c>
      <c r="AI22" s="57"/>
      <c r="AJ22" s="57">
        <v>7.1</v>
      </c>
      <c r="AK22" s="57"/>
      <c r="AL22" s="57"/>
      <c r="AM22" s="57"/>
      <c r="AN22" s="250"/>
      <c r="AO22" s="1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</row>
    <row r="23" spans="1:76" ht="15.75" customHeight="1">
      <c r="A23" s="36">
        <v>22</v>
      </c>
      <c r="B23" s="36" t="s">
        <v>23</v>
      </c>
      <c r="C23" s="259">
        <f>SUM(G23:BL23)</f>
        <v>29.45</v>
      </c>
      <c r="D23" s="35">
        <v>4</v>
      </c>
      <c r="E23" s="35">
        <f aca="true" t="shared" si="3" ref="E23:E43">COUNT(G23:BK23)</f>
        <v>12</v>
      </c>
      <c r="F23" s="249">
        <f t="shared" si="2"/>
        <v>2.4541666666666666</v>
      </c>
      <c r="G23" s="259"/>
      <c r="H23" s="259"/>
      <c r="I23" s="259">
        <v>1.4</v>
      </c>
      <c r="J23" s="259"/>
      <c r="K23" s="259"/>
      <c r="L23" s="259"/>
      <c r="M23" s="259"/>
      <c r="N23" s="259"/>
      <c r="O23" s="259"/>
      <c r="P23" s="259"/>
      <c r="Q23" s="259">
        <v>1.8</v>
      </c>
      <c r="R23" s="259">
        <v>1</v>
      </c>
      <c r="S23" s="259"/>
      <c r="T23" s="259"/>
      <c r="U23" s="57"/>
      <c r="V23" s="57"/>
      <c r="W23" s="57"/>
      <c r="X23" s="57">
        <v>1</v>
      </c>
      <c r="Y23" s="57">
        <v>1</v>
      </c>
      <c r="Z23" s="57">
        <v>1.7</v>
      </c>
      <c r="AA23" s="38">
        <v>3.1</v>
      </c>
      <c r="AB23" s="38"/>
      <c r="AC23" s="38"/>
      <c r="AD23" s="38"/>
      <c r="AE23" s="38">
        <v>1.3</v>
      </c>
      <c r="AF23" s="38"/>
      <c r="AG23" s="38"/>
      <c r="AH23" s="38"/>
      <c r="AI23" s="57">
        <v>4.75</v>
      </c>
      <c r="AJ23" s="57">
        <v>1.2</v>
      </c>
      <c r="AK23" s="57">
        <v>3.4</v>
      </c>
      <c r="AL23" s="57"/>
      <c r="AM23" s="57"/>
      <c r="AN23" s="250">
        <v>7.8</v>
      </c>
      <c r="AO23" s="1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</row>
    <row r="24" spans="1:76" ht="15.75" customHeight="1">
      <c r="A24" s="36">
        <v>23</v>
      </c>
      <c r="B24" s="36" t="s">
        <v>13</v>
      </c>
      <c r="C24" s="259">
        <f>SUM(G24:BL24)</f>
        <v>25.299999999999997</v>
      </c>
      <c r="D24" s="35"/>
      <c r="E24" s="35">
        <f t="shared" si="3"/>
        <v>16</v>
      </c>
      <c r="F24" s="249">
        <f t="shared" si="2"/>
        <v>1.5812499999999998</v>
      </c>
      <c r="G24" s="259"/>
      <c r="H24" s="259"/>
      <c r="I24" s="259"/>
      <c r="J24" s="259">
        <v>1.4</v>
      </c>
      <c r="K24" s="259"/>
      <c r="L24" s="259">
        <v>1.15</v>
      </c>
      <c r="M24" s="259"/>
      <c r="N24" s="259">
        <v>4.6</v>
      </c>
      <c r="O24" s="259">
        <v>1</v>
      </c>
      <c r="P24" s="259">
        <v>1.3</v>
      </c>
      <c r="Q24" s="259"/>
      <c r="R24" s="259"/>
      <c r="S24" s="259"/>
      <c r="T24" s="259">
        <v>1.3</v>
      </c>
      <c r="U24" s="57"/>
      <c r="V24" s="57"/>
      <c r="W24" s="57"/>
      <c r="X24" s="57">
        <v>1</v>
      </c>
      <c r="Y24" s="57">
        <v>1</v>
      </c>
      <c r="Z24" s="57">
        <v>1.7</v>
      </c>
      <c r="AA24" s="38"/>
      <c r="AB24" s="38"/>
      <c r="AC24" s="38">
        <v>2.15</v>
      </c>
      <c r="AD24" s="38">
        <v>1.7</v>
      </c>
      <c r="AE24" s="38">
        <v>2.8</v>
      </c>
      <c r="AF24" s="38"/>
      <c r="AG24" s="38"/>
      <c r="AH24" s="38"/>
      <c r="AI24" s="57"/>
      <c r="AJ24" s="57">
        <v>1.2</v>
      </c>
      <c r="AK24" s="57">
        <v>1</v>
      </c>
      <c r="AL24" s="57">
        <v>1</v>
      </c>
      <c r="AM24" s="57">
        <v>1</v>
      </c>
      <c r="AN24" s="250"/>
      <c r="AO24" s="1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</row>
    <row r="25" spans="1:76" ht="15.75" customHeight="1">
      <c r="A25" s="36">
        <v>24</v>
      </c>
      <c r="B25" s="36" t="s">
        <v>63</v>
      </c>
      <c r="C25" s="259">
        <f>SUM(G25:BL25)</f>
        <v>21.75</v>
      </c>
      <c r="D25" s="35">
        <v>2</v>
      </c>
      <c r="E25" s="35">
        <f t="shared" si="3"/>
        <v>12</v>
      </c>
      <c r="F25" s="249">
        <f t="shared" si="2"/>
        <v>1.8125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57"/>
      <c r="V25" s="57"/>
      <c r="W25" s="57"/>
      <c r="X25" s="57">
        <v>1.7</v>
      </c>
      <c r="Y25" s="57"/>
      <c r="Z25" s="57"/>
      <c r="AA25" s="38">
        <v>1</v>
      </c>
      <c r="AB25" s="38"/>
      <c r="AC25" s="38">
        <v>1.2</v>
      </c>
      <c r="AD25" s="38">
        <v>1</v>
      </c>
      <c r="AE25" s="38"/>
      <c r="AF25" s="38">
        <v>1</v>
      </c>
      <c r="AG25" s="38">
        <v>1</v>
      </c>
      <c r="AH25" s="38">
        <v>1.45</v>
      </c>
      <c r="AI25" s="57">
        <v>1.3</v>
      </c>
      <c r="AJ25" s="57">
        <v>1</v>
      </c>
      <c r="AK25" s="57"/>
      <c r="AL25" s="57">
        <v>1.3</v>
      </c>
      <c r="AM25" s="57">
        <v>5.2</v>
      </c>
      <c r="AN25" s="250">
        <v>4.6</v>
      </c>
      <c r="AO25" s="1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</row>
    <row r="26" spans="1:76" ht="15.75" customHeight="1">
      <c r="A26" s="36">
        <v>25</v>
      </c>
      <c r="B26" s="36" t="s">
        <v>60</v>
      </c>
      <c r="C26" s="259">
        <f aca="true" t="shared" si="4" ref="C26:C40">SUM(G26:BL26)</f>
        <v>21</v>
      </c>
      <c r="D26" s="35"/>
      <c r="E26" s="35">
        <f t="shared" si="3"/>
        <v>13</v>
      </c>
      <c r="F26" s="249">
        <f t="shared" si="2"/>
        <v>1.6153846153846154</v>
      </c>
      <c r="G26" s="259"/>
      <c r="H26" s="259"/>
      <c r="I26" s="259"/>
      <c r="J26" s="259">
        <v>1.4</v>
      </c>
      <c r="K26" s="259"/>
      <c r="L26" s="259">
        <v>1.15</v>
      </c>
      <c r="M26" s="259"/>
      <c r="N26" s="259">
        <v>4.6</v>
      </c>
      <c r="O26" s="259">
        <v>1</v>
      </c>
      <c r="P26" s="259">
        <v>1.3</v>
      </c>
      <c r="Q26" s="259"/>
      <c r="R26" s="259"/>
      <c r="S26" s="259"/>
      <c r="T26" s="259"/>
      <c r="U26" s="57"/>
      <c r="V26" s="57"/>
      <c r="W26" s="57"/>
      <c r="X26" s="57"/>
      <c r="Y26" s="57"/>
      <c r="Z26" s="57"/>
      <c r="AA26" s="38">
        <v>3.1</v>
      </c>
      <c r="AB26" s="38">
        <v>1.3</v>
      </c>
      <c r="AC26" s="38">
        <v>2.15</v>
      </c>
      <c r="AD26" s="38">
        <v>1</v>
      </c>
      <c r="AE26" s="38"/>
      <c r="AF26" s="38"/>
      <c r="AG26" s="38"/>
      <c r="AH26" s="38"/>
      <c r="AI26" s="57"/>
      <c r="AJ26" s="57">
        <v>1</v>
      </c>
      <c r="AK26" s="57">
        <v>1</v>
      </c>
      <c r="AL26" s="57">
        <v>1</v>
      </c>
      <c r="AM26" s="57">
        <v>1</v>
      </c>
      <c r="AN26" s="250"/>
      <c r="AO26" s="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</row>
    <row r="27" spans="1:76" ht="15.75" customHeight="1">
      <c r="A27" s="36">
        <v>26</v>
      </c>
      <c r="B27" s="36" t="s">
        <v>30</v>
      </c>
      <c r="C27" s="259">
        <f t="shared" si="4"/>
        <v>11.3</v>
      </c>
      <c r="D27" s="35"/>
      <c r="E27" s="35">
        <f t="shared" si="3"/>
        <v>4</v>
      </c>
      <c r="F27" s="249">
        <f t="shared" si="2"/>
        <v>2.825</v>
      </c>
      <c r="G27" s="259"/>
      <c r="H27" s="259"/>
      <c r="I27" s="259"/>
      <c r="J27" s="259"/>
      <c r="K27" s="259"/>
      <c r="L27" s="259">
        <v>2.8</v>
      </c>
      <c r="M27" s="259"/>
      <c r="N27" s="259"/>
      <c r="O27" s="259"/>
      <c r="P27" s="259"/>
      <c r="Q27" s="259">
        <v>3.1</v>
      </c>
      <c r="R27" s="259">
        <v>3.6</v>
      </c>
      <c r="S27" s="259"/>
      <c r="T27" s="259">
        <v>1.8</v>
      </c>
      <c r="U27" s="57"/>
      <c r="V27" s="57"/>
      <c r="W27" s="57"/>
      <c r="X27" s="57"/>
      <c r="Y27" s="57"/>
      <c r="Z27" s="57"/>
      <c r="AA27" s="38"/>
      <c r="AB27" s="38"/>
      <c r="AC27" s="38"/>
      <c r="AD27" s="38"/>
      <c r="AE27" s="38"/>
      <c r="AF27" s="38"/>
      <c r="AG27" s="38"/>
      <c r="AH27" s="38"/>
      <c r="AI27" s="57"/>
      <c r="AJ27" s="57"/>
      <c r="AK27" s="57"/>
      <c r="AL27" s="57"/>
      <c r="AM27" s="57"/>
      <c r="AN27" s="250"/>
      <c r="AO27" s="1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</row>
    <row r="28" spans="1:76" ht="15.75" customHeight="1">
      <c r="A28" s="36">
        <v>27</v>
      </c>
      <c r="B28" s="36" t="s">
        <v>56</v>
      </c>
      <c r="C28" s="259">
        <f t="shared" si="4"/>
        <v>9.8</v>
      </c>
      <c r="D28" s="35">
        <v>2</v>
      </c>
      <c r="E28" s="35">
        <f t="shared" si="3"/>
        <v>3</v>
      </c>
      <c r="F28" s="249">
        <f t="shared" si="2"/>
        <v>3.266666666666667</v>
      </c>
      <c r="G28" s="259"/>
      <c r="H28" s="259"/>
      <c r="I28" s="259"/>
      <c r="J28" s="259"/>
      <c r="K28" s="259"/>
      <c r="L28" s="259"/>
      <c r="M28" s="259"/>
      <c r="N28" s="259">
        <v>2.2</v>
      </c>
      <c r="O28" s="259"/>
      <c r="P28" s="259">
        <v>1</v>
      </c>
      <c r="Q28" s="259"/>
      <c r="R28" s="259"/>
      <c r="S28" s="259"/>
      <c r="T28" s="259"/>
      <c r="U28" s="57"/>
      <c r="V28" s="57"/>
      <c r="W28" s="57"/>
      <c r="X28" s="57"/>
      <c r="Y28" s="57"/>
      <c r="Z28" s="57"/>
      <c r="AA28" s="38"/>
      <c r="AB28" s="38"/>
      <c r="AC28" s="38"/>
      <c r="AD28" s="38"/>
      <c r="AE28" s="38"/>
      <c r="AF28" s="38"/>
      <c r="AG28" s="38">
        <v>6.6</v>
      </c>
      <c r="AH28" s="38"/>
      <c r="AI28" s="57"/>
      <c r="AJ28" s="57"/>
      <c r="AK28" s="57"/>
      <c r="AL28" s="57"/>
      <c r="AM28" s="57"/>
      <c r="AN28" s="250"/>
      <c r="AO28" s="1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</row>
    <row r="29" spans="1:76" ht="15.75" customHeight="1">
      <c r="A29" s="36">
        <v>28</v>
      </c>
      <c r="B29" s="36" t="s">
        <v>58</v>
      </c>
      <c r="C29" s="259">
        <f t="shared" si="4"/>
        <v>8.85</v>
      </c>
      <c r="D29" s="35">
        <v>4</v>
      </c>
      <c r="E29" s="35">
        <f t="shared" si="3"/>
        <v>1</v>
      </c>
      <c r="F29" s="249">
        <f t="shared" si="2"/>
        <v>8.85</v>
      </c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57"/>
      <c r="V29" s="57"/>
      <c r="W29" s="57"/>
      <c r="X29" s="57"/>
      <c r="Y29" s="57"/>
      <c r="Z29" s="57"/>
      <c r="AA29" s="38"/>
      <c r="AB29" s="38"/>
      <c r="AC29" s="38"/>
      <c r="AD29" s="38"/>
      <c r="AE29" s="38"/>
      <c r="AF29" s="38"/>
      <c r="AG29" s="38"/>
      <c r="AH29" s="38"/>
      <c r="AI29" s="57"/>
      <c r="AJ29" s="57"/>
      <c r="AK29" s="57"/>
      <c r="AL29" s="57">
        <v>8.85</v>
      </c>
      <c r="AM29" s="57"/>
      <c r="AN29" s="250"/>
      <c r="AO29" s="1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</row>
    <row r="30" spans="1:76" ht="15.75" customHeight="1">
      <c r="A30" s="36">
        <v>29</v>
      </c>
      <c r="B30" s="36" t="s">
        <v>54</v>
      </c>
      <c r="C30" s="259">
        <f t="shared" si="4"/>
        <v>5.2</v>
      </c>
      <c r="D30" s="35">
        <v>2</v>
      </c>
      <c r="E30" s="35">
        <f t="shared" si="3"/>
        <v>1</v>
      </c>
      <c r="F30" s="249">
        <f t="shared" si="2"/>
        <v>5.2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57"/>
      <c r="V30" s="57"/>
      <c r="W30" s="57"/>
      <c r="X30" s="57"/>
      <c r="Y30" s="57"/>
      <c r="Z30" s="57"/>
      <c r="AA30" s="38"/>
      <c r="AB30" s="38"/>
      <c r="AC30" s="38"/>
      <c r="AD30" s="38"/>
      <c r="AE30" s="38"/>
      <c r="AF30" s="38"/>
      <c r="AG30" s="38"/>
      <c r="AH30" s="38"/>
      <c r="AI30" s="57"/>
      <c r="AJ30" s="57"/>
      <c r="AK30" s="57">
        <v>5.2</v>
      </c>
      <c r="AL30" s="57"/>
      <c r="AM30" s="57"/>
      <c r="AN30" s="250"/>
      <c r="AO30" s="1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</row>
    <row r="31" spans="1:76" ht="15.75" customHeight="1">
      <c r="A31" s="36">
        <v>30</v>
      </c>
      <c r="B31" s="36" t="s">
        <v>71</v>
      </c>
      <c r="C31" s="259">
        <f t="shared" si="4"/>
        <v>3.4</v>
      </c>
      <c r="D31" s="35"/>
      <c r="E31" s="35">
        <f t="shared" si="3"/>
        <v>1</v>
      </c>
      <c r="F31" s="249">
        <f t="shared" si="2"/>
        <v>3.4</v>
      </c>
      <c r="G31" s="259">
        <v>3.4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57"/>
      <c r="V31" s="57"/>
      <c r="W31" s="57"/>
      <c r="X31" s="57"/>
      <c r="Y31" s="57"/>
      <c r="Z31" s="57"/>
      <c r="AA31" s="38"/>
      <c r="AB31" s="38"/>
      <c r="AC31" s="38"/>
      <c r="AD31" s="38"/>
      <c r="AE31" s="38"/>
      <c r="AF31" s="38"/>
      <c r="AG31" s="38"/>
      <c r="AH31" s="38"/>
      <c r="AI31" s="57"/>
      <c r="AJ31" s="57"/>
      <c r="AK31" s="57"/>
      <c r="AL31" s="57"/>
      <c r="AM31" s="57"/>
      <c r="AN31" s="250"/>
      <c r="AO31" s="1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</row>
    <row r="32" spans="1:76" ht="15.75" customHeight="1">
      <c r="A32" s="36">
        <v>31</v>
      </c>
      <c r="B32" s="36" t="s">
        <v>73</v>
      </c>
      <c r="C32" s="259">
        <f t="shared" si="4"/>
        <v>3</v>
      </c>
      <c r="D32" s="35"/>
      <c r="E32" s="35">
        <f t="shared" si="3"/>
        <v>3</v>
      </c>
      <c r="F32" s="249">
        <f t="shared" si="2"/>
        <v>1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57"/>
      <c r="V32" s="57"/>
      <c r="W32" s="57"/>
      <c r="X32" s="57"/>
      <c r="Y32" s="57"/>
      <c r="Z32" s="57"/>
      <c r="AA32" s="38">
        <v>1</v>
      </c>
      <c r="AB32" s="38"/>
      <c r="AC32" s="38">
        <v>1</v>
      </c>
      <c r="AD32" s="38"/>
      <c r="AE32" s="38">
        <v>1</v>
      </c>
      <c r="AF32" s="38"/>
      <c r="AG32" s="38"/>
      <c r="AH32" s="38"/>
      <c r="AI32" s="57"/>
      <c r="AJ32" s="57"/>
      <c r="AK32" s="57"/>
      <c r="AL32" s="57"/>
      <c r="AM32" s="57"/>
      <c r="AN32" s="250"/>
      <c r="AO32" s="1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</row>
    <row r="33" spans="1:76" ht="15.75" customHeight="1">
      <c r="A33" s="36">
        <v>32</v>
      </c>
      <c r="B33" s="36" t="s">
        <v>15</v>
      </c>
      <c r="C33" s="259">
        <f t="shared" si="4"/>
        <v>2.8</v>
      </c>
      <c r="D33" s="35"/>
      <c r="E33" s="35">
        <f t="shared" si="3"/>
        <v>1</v>
      </c>
      <c r="F33" s="249">
        <f t="shared" si="2"/>
        <v>2.8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57"/>
      <c r="V33" s="57"/>
      <c r="W33" s="57"/>
      <c r="X33" s="57"/>
      <c r="Y33" s="57"/>
      <c r="Z33" s="57"/>
      <c r="AA33" s="38"/>
      <c r="AB33" s="38"/>
      <c r="AC33" s="38"/>
      <c r="AD33" s="38"/>
      <c r="AE33" s="38">
        <v>2.8</v>
      </c>
      <c r="AF33" s="38"/>
      <c r="AG33" s="38"/>
      <c r="AH33" s="38"/>
      <c r="AI33" s="57"/>
      <c r="AJ33" s="57"/>
      <c r="AK33" s="57"/>
      <c r="AL33" s="57"/>
      <c r="AM33" s="57"/>
      <c r="AN33" s="250"/>
      <c r="AO33" s="1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</row>
    <row r="34" spans="1:76" ht="15.75" customHeight="1">
      <c r="A34" s="36">
        <v>33</v>
      </c>
      <c r="B34" s="36" t="s">
        <v>70</v>
      </c>
      <c r="C34" s="259">
        <f t="shared" si="4"/>
        <v>1.7</v>
      </c>
      <c r="D34" s="35"/>
      <c r="E34" s="35">
        <f t="shared" si="3"/>
        <v>1</v>
      </c>
      <c r="F34" s="249">
        <f t="shared" si="2"/>
        <v>1.7</v>
      </c>
      <c r="G34" s="259">
        <v>1.7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57"/>
      <c r="V34" s="57"/>
      <c r="W34" s="57"/>
      <c r="X34" s="57"/>
      <c r="Y34" s="57"/>
      <c r="Z34" s="57"/>
      <c r="AA34" s="38"/>
      <c r="AB34" s="38"/>
      <c r="AC34" s="38"/>
      <c r="AD34" s="38"/>
      <c r="AE34" s="38"/>
      <c r="AF34" s="38"/>
      <c r="AG34" s="38"/>
      <c r="AH34" s="38"/>
      <c r="AI34" s="57"/>
      <c r="AJ34" s="57"/>
      <c r="AK34" s="57"/>
      <c r="AL34" s="57"/>
      <c r="AM34" s="57"/>
      <c r="AN34" s="250"/>
      <c r="AO34" s="1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</row>
    <row r="35" spans="1:76" ht="15.75" customHeight="1">
      <c r="A35" s="36">
        <v>34</v>
      </c>
      <c r="B35" s="36" t="s">
        <v>38</v>
      </c>
      <c r="C35" s="259">
        <f t="shared" si="4"/>
        <v>1.45</v>
      </c>
      <c r="D35" s="35"/>
      <c r="E35" s="35">
        <f t="shared" si="3"/>
        <v>1</v>
      </c>
      <c r="F35" s="249">
        <f t="shared" si="2"/>
        <v>1.45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57"/>
      <c r="V35" s="57"/>
      <c r="W35" s="57"/>
      <c r="X35" s="57"/>
      <c r="Y35" s="57"/>
      <c r="Z35" s="57"/>
      <c r="AA35" s="38"/>
      <c r="AB35" s="38"/>
      <c r="AC35" s="38"/>
      <c r="AD35" s="38"/>
      <c r="AE35" s="38"/>
      <c r="AF35" s="38"/>
      <c r="AG35" s="38"/>
      <c r="AH35" s="38"/>
      <c r="AI35" s="57"/>
      <c r="AJ35" s="57"/>
      <c r="AK35" s="57"/>
      <c r="AL35" s="57"/>
      <c r="AM35" s="57">
        <v>1.45</v>
      </c>
      <c r="AN35" s="250"/>
      <c r="AO35" s="1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</row>
    <row r="36" spans="1:76" ht="15.75" customHeight="1">
      <c r="A36" s="36">
        <v>35</v>
      </c>
      <c r="B36" s="36" t="s">
        <v>64</v>
      </c>
      <c r="C36" s="259">
        <f t="shared" si="4"/>
        <v>1.3</v>
      </c>
      <c r="D36" s="35"/>
      <c r="E36" s="35">
        <f t="shared" si="3"/>
        <v>1</v>
      </c>
      <c r="F36" s="249">
        <f t="shared" si="2"/>
        <v>1.3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57"/>
      <c r="V36" s="57"/>
      <c r="W36" s="57"/>
      <c r="X36" s="57"/>
      <c r="Y36" s="57"/>
      <c r="Z36" s="57"/>
      <c r="AA36" s="38"/>
      <c r="AB36" s="38"/>
      <c r="AC36" s="38"/>
      <c r="AD36" s="38"/>
      <c r="AE36" s="38">
        <v>1.3</v>
      </c>
      <c r="AF36" s="38"/>
      <c r="AG36" s="38"/>
      <c r="AH36" s="38"/>
      <c r="AI36" s="57"/>
      <c r="AJ36" s="57"/>
      <c r="AK36" s="57"/>
      <c r="AL36" s="57"/>
      <c r="AM36" s="57"/>
      <c r="AN36" s="250"/>
      <c r="AO36" s="1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</row>
    <row r="37" spans="1:76" ht="20.25" customHeight="1" hidden="1">
      <c r="A37" s="36">
        <v>36</v>
      </c>
      <c r="B37" s="36" t="s">
        <v>69</v>
      </c>
      <c r="C37" s="41">
        <f t="shared" si="4"/>
        <v>0</v>
      </c>
      <c r="D37" s="35"/>
      <c r="E37" s="35">
        <f t="shared" si="3"/>
        <v>0</v>
      </c>
      <c r="F37" s="249" t="str">
        <f t="shared" si="2"/>
        <v>ei käynyt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7"/>
      <c r="V37" s="57"/>
      <c r="W37" s="57"/>
      <c r="X37" s="57"/>
      <c r="Y37" s="57"/>
      <c r="Z37" s="57"/>
      <c r="AA37" s="38"/>
      <c r="AB37" s="38"/>
      <c r="AC37" s="38"/>
      <c r="AD37" s="38"/>
      <c r="AE37" s="38"/>
      <c r="AF37" s="38"/>
      <c r="AG37" s="38"/>
      <c r="AH37" s="38"/>
      <c r="AI37" s="57"/>
      <c r="AJ37" s="57"/>
      <c r="AK37" s="57"/>
      <c r="AL37" s="57"/>
      <c r="AM37" s="57"/>
      <c r="AN37" s="250"/>
      <c r="AO37" s="1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</row>
    <row r="38" spans="1:76" ht="23.25" customHeight="1" hidden="1">
      <c r="A38" s="36">
        <v>37</v>
      </c>
      <c r="B38" s="36" t="s">
        <v>68</v>
      </c>
      <c r="C38" s="41">
        <f t="shared" si="4"/>
        <v>0</v>
      </c>
      <c r="D38" s="35"/>
      <c r="E38" s="35">
        <f t="shared" si="3"/>
        <v>0</v>
      </c>
      <c r="F38" s="249" t="str">
        <f t="shared" si="2"/>
        <v>ei käynyt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7"/>
      <c r="V38" s="57"/>
      <c r="W38" s="57"/>
      <c r="X38" s="57"/>
      <c r="Y38" s="57"/>
      <c r="Z38" s="57"/>
      <c r="AA38" s="38"/>
      <c r="AB38" s="38"/>
      <c r="AC38" s="38"/>
      <c r="AD38" s="38"/>
      <c r="AE38" s="38"/>
      <c r="AF38" s="38"/>
      <c r="AG38" s="38"/>
      <c r="AH38" s="38"/>
      <c r="AI38" s="57"/>
      <c r="AJ38" s="57"/>
      <c r="AK38" s="57"/>
      <c r="AL38" s="57"/>
      <c r="AM38" s="57"/>
      <c r="AN38" s="250"/>
      <c r="AO38" s="1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</row>
    <row r="39" spans="1:76" ht="20.25" customHeight="1" hidden="1">
      <c r="A39" s="36">
        <v>38</v>
      </c>
      <c r="B39" s="36" t="s">
        <v>27</v>
      </c>
      <c r="C39" s="41">
        <f t="shared" si="4"/>
        <v>0</v>
      </c>
      <c r="D39" s="35"/>
      <c r="E39" s="35">
        <f t="shared" si="3"/>
        <v>0</v>
      </c>
      <c r="F39" s="249" t="str">
        <f t="shared" si="2"/>
        <v>ei käynyt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57"/>
      <c r="V39" s="57"/>
      <c r="W39" s="57"/>
      <c r="X39" s="57"/>
      <c r="Y39" s="57"/>
      <c r="Z39" s="57"/>
      <c r="AA39" s="38"/>
      <c r="AB39" s="38"/>
      <c r="AC39" s="38"/>
      <c r="AD39" s="38"/>
      <c r="AE39" s="38"/>
      <c r="AF39" s="38"/>
      <c r="AG39" s="38"/>
      <c r="AH39" s="38"/>
      <c r="AI39" s="57"/>
      <c r="AJ39" s="57"/>
      <c r="AK39" s="57"/>
      <c r="AL39" s="57"/>
      <c r="AM39" s="57"/>
      <c r="AN39" s="250"/>
      <c r="AO39" s="1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</row>
    <row r="40" spans="1:76" ht="23.25" customHeight="1" hidden="1">
      <c r="A40" s="36">
        <v>39</v>
      </c>
      <c r="B40" s="36" t="s">
        <v>74</v>
      </c>
      <c r="C40" s="41">
        <f t="shared" si="4"/>
        <v>0</v>
      </c>
      <c r="D40" s="35"/>
      <c r="E40" s="35">
        <f t="shared" si="3"/>
        <v>0</v>
      </c>
      <c r="F40" s="249" t="str">
        <f t="shared" si="2"/>
        <v>ei käynyt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7"/>
      <c r="V40" s="57"/>
      <c r="W40" s="57"/>
      <c r="X40" s="57"/>
      <c r="Y40" s="57"/>
      <c r="Z40" s="57"/>
      <c r="AA40" s="38"/>
      <c r="AB40" s="38"/>
      <c r="AC40" s="38"/>
      <c r="AD40" s="38"/>
      <c r="AE40" s="38"/>
      <c r="AF40" s="38"/>
      <c r="AG40" s="38"/>
      <c r="AH40" s="38"/>
      <c r="AI40" s="57"/>
      <c r="AJ40" s="57"/>
      <c r="AK40" s="57"/>
      <c r="AL40" s="57"/>
      <c r="AM40" s="57"/>
      <c r="AN40" s="250"/>
      <c r="AO40" s="1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</row>
    <row r="41" spans="1:76" ht="21" customHeight="1" hidden="1">
      <c r="A41" s="36">
        <v>40</v>
      </c>
      <c r="B41" s="36" t="s">
        <v>31</v>
      </c>
      <c r="C41" s="41">
        <f>SUM(G41:AL41)</f>
        <v>0</v>
      </c>
      <c r="D41" s="35"/>
      <c r="E41" s="35">
        <f t="shared" si="3"/>
        <v>0</v>
      </c>
      <c r="F41" s="249" t="str">
        <f t="shared" si="2"/>
        <v>ei käynyt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57"/>
      <c r="V41" s="57"/>
      <c r="W41" s="57"/>
      <c r="X41" s="57"/>
      <c r="Y41" s="57"/>
      <c r="Z41" s="57"/>
      <c r="AA41" s="38"/>
      <c r="AB41" s="38"/>
      <c r="AC41" s="38"/>
      <c r="AD41" s="38"/>
      <c r="AE41" s="38"/>
      <c r="AF41" s="38"/>
      <c r="AG41" s="38"/>
      <c r="AH41" s="38"/>
      <c r="AI41" s="57"/>
      <c r="AJ41" s="57"/>
      <c r="AK41" s="57"/>
      <c r="AL41" s="57"/>
      <c r="AM41" s="57"/>
      <c r="AN41" s="250"/>
      <c r="AO41" s="1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</row>
    <row r="42" spans="1:76" ht="20.25" customHeight="1" hidden="1">
      <c r="A42" s="36">
        <v>41</v>
      </c>
      <c r="B42" s="36" t="s">
        <v>32</v>
      </c>
      <c r="C42" s="41">
        <f>SUM(G42:BL42)</f>
        <v>0</v>
      </c>
      <c r="D42" s="35"/>
      <c r="E42" s="35">
        <f t="shared" si="3"/>
        <v>0</v>
      </c>
      <c r="F42" s="249" t="str">
        <f t="shared" si="2"/>
        <v>ei käynyt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7"/>
      <c r="V42" s="57"/>
      <c r="W42" s="57"/>
      <c r="X42" s="57"/>
      <c r="Y42" s="57"/>
      <c r="Z42" s="57"/>
      <c r="AA42" s="38"/>
      <c r="AB42" s="38"/>
      <c r="AC42" s="38"/>
      <c r="AD42" s="38"/>
      <c r="AE42" s="38"/>
      <c r="AF42" s="38"/>
      <c r="AG42" s="38"/>
      <c r="AH42" s="38"/>
      <c r="AI42" s="57"/>
      <c r="AJ42" s="57"/>
      <c r="AK42" s="57"/>
      <c r="AL42" s="57"/>
      <c r="AM42" s="57"/>
      <c r="AN42" s="250"/>
      <c r="AO42" s="1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</row>
    <row r="43" spans="1:76" ht="17.25" customHeight="1" hidden="1">
      <c r="A43" s="36">
        <v>42</v>
      </c>
      <c r="B43" s="36" t="s">
        <v>75</v>
      </c>
      <c r="C43" s="41">
        <f>SUM(G43:BL43)</f>
        <v>0</v>
      </c>
      <c r="D43" s="35"/>
      <c r="E43" s="35">
        <f t="shared" si="3"/>
        <v>0</v>
      </c>
      <c r="F43" s="249" t="str">
        <f t="shared" si="2"/>
        <v>ei käynyt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57"/>
      <c r="V43" s="57"/>
      <c r="W43" s="57"/>
      <c r="X43" s="57"/>
      <c r="Y43" s="57"/>
      <c r="Z43" s="57"/>
      <c r="AA43" s="38"/>
      <c r="AB43" s="38"/>
      <c r="AC43" s="38"/>
      <c r="AD43" s="38"/>
      <c r="AE43" s="38"/>
      <c r="AF43" s="38"/>
      <c r="AG43" s="38"/>
      <c r="AH43" s="38"/>
      <c r="AI43" s="57"/>
      <c r="AJ43" s="57"/>
      <c r="AK43" s="57"/>
      <c r="AL43" s="57"/>
      <c r="AM43" s="57"/>
      <c r="AN43" s="250"/>
      <c r="AO43" s="1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</row>
    <row r="44" spans="1:76" ht="20.25" customHeight="1" hidden="1">
      <c r="A44" s="36">
        <v>43</v>
      </c>
      <c r="B44" s="36" t="s">
        <v>34</v>
      </c>
      <c r="C44" s="41">
        <f aca="true" t="shared" si="5" ref="C44:C49">SUM(G44:BL44)</f>
        <v>0</v>
      </c>
      <c r="D44" s="35"/>
      <c r="E44" s="35">
        <f aca="true" t="shared" si="6" ref="E44:E50">COUNT(G44:BK44)</f>
        <v>0</v>
      </c>
      <c r="F44" s="249" t="str">
        <f t="shared" si="2"/>
        <v>ei käynyt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57"/>
      <c r="V44" s="57"/>
      <c r="W44" s="57"/>
      <c r="X44" s="57"/>
      <c r="Y44" s="57"/>
      <c r="Z44" s="57"/>
      <c r="AA44" s="38"/>
      <c r="AB44" s="38"/>
      <c r="AC44" s="38"/>
      <c r="AD44" s="38"/>
      <c r="AE44" s="38"/>
      <c r="AF44" s="38"/>
      <c r="AG44" s="38"/>
      <c r="AH44" s="38"/>
      <c r="AI44" s="57"/>
      <c r="AJ44" s="57"/>
      <c r="AK44" s="57"/>
      <c r="AL44" s="57"/>
      <c r="AM44" s="57"/>
      <c r="AN44" s="250"/>
      <c r="AO44" s="1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</row>
    <row r="45" spans="1:76" ht="21.75" customHeight="1" hidden="1">
      <c r="A45" s="36">
        <v>44</v>
      </c>
      <c r="B45" s="36" t="s">
        <v>35</v>
      </c>
      <c r="C45" s="41">
        <f aca="true" t="shared" si="7" ref="C45:C50">SUM(G45:BL45)</f>
        <v>0</v>
      </c>
      <c r="D45" s="35"/>
      <c r="E45" s="35">
        <f t="shared" si="6"/>
        <v>0</v>
      </c>
      <c r="F45" s="249" t="str">
        <f t="shared" si="2"/>
        <v>ei käynyt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57"/>
      <c r="V45" s="57"/>
      <c r="W45" s="57"/>
      <c r="X45" s="57"/>
      <c r="Y45" s="57"/>
      <c r="Z45" s="57"/>
      <c r="AA45" s="38"/>
      <c r="AB45" s="38"/>
      <c r="AC45" s="38"/>
      <c r="AD45" s="38"/>
      <c r="AE45" s="38"/>
      <c r="AF45" s="38"/>
      <c r="AG45" s="38"/>
      <c r="AH45" s="38"/>
      <c r="AI45" s="57"/>
      <c r="AJ45" s="57"/>
      <c r="AK45" s="57"/>
      <c r="AL45" s="57"/>
      <c r="AM45" s="57"/>
      <c r="AN45" s="250"/>
      <c r="AO45" s="1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</row>
    <row r="46" spans="1:76" ht="18.75" customHeight="1" hidden="1">
      <c r="A46" s="36">
        <v>45</v>
      </c>
      <c r="B46" s="36" t="s">
        <v>36</v>
      </c>
      <c r="C46" s="41">
        <f t="shared" si="5"/>
        <v>0</v>
      </c>
      <c r="D46" s="35"/>
      <c r="E46" s="35">
        <f t="shared" si="6"/>
        <v>0</v>
      </c>
      <c r="F46" s="249" t="str">
        <f t="shared" si="2"/>
        <v>ei käynyt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57"/>
      <c r="V46" s="57"/>
      <c r="W46" s="57"/>
      <c r="X46" s="57"/>
      <c r="Y46" s="57"/>
      <c r="Z46" s="57"/>
      <c r="AA46" s="38"/>
      <c r="AB46" s="38"/>
      <c r="AC46" s="38"/>
      <c r="AD46" s="38"/>
      <c r="AE46" s="38"/>
      <c r="AF46" s="38"/>
      <c r="AG46" s="38"/>
      <c r="AH46" s="38"/>
      <c r="AI46" s="57"/>
      <c r="AJ46" s="57"/>
      <c r="AK46" s="57"/>
      <c r="AL46" s="57"/>
      <c r="AM46" s="57"/>
      <c r="AN46" s="250"/>
      <c r="AO46" s="1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</row>
    <row r="47" spans="1:76" ht="21" customHeight="1" hidden="1">
      <c r="A47" s="36">
        <v>46</v>
      </c>
      <c r="B47" s="36" t="s">
        <v>40</v>
      </c>
      <c r="C47" s="41">
        <f t="shared" si="5"/>
        <v>0</v>
      </c>
      <c r="D47" s="35"/>
      <c r="E47" s="35">
        <f t="shared" si="6"/>
        <v>0</v>
      </c>
      <c r="F47" s="249" t="str">
        <f t="shared" si="2"/>
        <v>ei käynyt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7"/>
      <c r="V47" s="57"/>
      <c r="W47" s="57"/>
      <c r="X47" s="57"/>
      <c r="Y47" s="57"/>
      <c r="Z47" s="57"/>
      <c r="AA47" s="38"/>
      <c r="AB47" s="38"/>
      <c r="AC47" s="38"/>
      <c r="AD47" s="38"/>
      <c r="AE47" s="38"/>
      <c r="AF47" s="38"/>
      <c r="AG47" s="38"/>
      <c r="AH47" s="38"/>
      <c r="AI47" s="57"/>
      <c r="AJ47" s="57"/>
      <c r="AK47" s="57"/>
      <c r="AL47" s="57"/>
      <c r="AM47" s="57"/>
      <c r="AN47" s="250"/>
      <c r="AO47" s="1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</row>
    <row r="48" spans="1:76" ht="23.25" customHeight="1" hidden="1">
      <c r="A48" s="36">
        <v>47</v>
      </c>
      <c r="B48" s="36" t="s">
        <v>43</v>
      </c>
      <c r="C48" s="41">
        <f t="shared" si="7"/>
        <v>0</v>
      </c>
      <c r="D48" s="35"/>
      <c r="E48" s="35">
        <f t="shared" si="6"/>
        <v>0</v>
      </c>
      <c r="F48" s="249" t="str">
        <f t="shared" si="2"/>
        <v>ei käynyt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7"/>
      <c r="V48" s="57"/>
      <c r="W48" s="57"/>
      <c r="X48" s="57"/>
      <c r="Y48" s="57"/>
      <c r="Z48" s="57"/>
      <c r="AA48" s="38"/>
      <c r="AB48" s="38"/>
      <c r="AC48" s="38"/>
      <c r="AD48" s="38"/>
      <c r="AE48" s="38"/>
      <c r="AF48" s="38"/>
      <c r="AG48" s="38"/>
      <c r="AH48" s="38"/>
      <c r="AI48" s="57"/>
      <c r="AJ48" s="57"/>
      <c r="AK48" s="57"/>
      <c r="AL48" s="57"/>
      <c r="AM48" s="57"/>
      <c r="AN48" s="250"/>
      <c r="AO48" s="1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</row>
    <row r="49" spans="1:76" ht="24.75" customHeight="1" hidden="1">
      <c r="A49" s="36">
        <v>48</v>
      </c>
      <c r="B49" s="36" t="s">
        <v>45</v>
      </c>
      <c r="C49" s="41">
        <f t="shared" si="5"/>
        <v>0</v>
      </c>
      <c r="D49" s="35"/>
      <c r="E49" s="35">
        <f t="shared" si="6"/>
        <v>0</v>
      </c>
      <c r="F49" s="249" t="str">
        <f t="shared" si="2"/>
        <v>ei käynyt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57"/>
      <c r="V49" s="57"/>
      <c r="W49" s="57"/>
      <c r="X49" s="57"/>
      <c r="Y49" s="57"/>
      <c r="Z49" s="57"/>
      <c r="AA49" s="38"/>
      <c r="AB49" s="38"/>
      <c r="AC49" s="38"/>
      <c r="AD49" s="38"/>
      <c r="AE49" s="38"/>
      <c r="AF49" s="38"/>
      <c r="AG49" s="38"/>
      <c r="AH49" s="38"/>
      <c r="AI49" s="57"/>
      <c r="AJ49" s="57"/>
      <c r="AK49" s="57"/>
      <c r="AL49" s="57"/>
      <c r="AM49" s="57"/>
      <c r="AN49" s="250"/>
      <c r="AO49" s="1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</row>
    <row r="50" spans="1:76" ht="23.25" customHeight="1" hidden="1">
      <c r="A50" s="36">
        <v>49</v>
      </c>
      <c r="B50" s="36" t="s">
        <v>46</v>
      </c>
      <c r="C50" s="41">
        <f t="shared" si="7"/>
        <v>0</v>
      </c>
      <c r="D50" s="35"/>
      <c r="E50" s="35">
        <f t="shared" si="6"/>
        <v>0</v>
      </c>
      <c r="F50" s="249" t="str">
        <f t="shared" si="2"/>
        <v>ei käynyt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7"/>
      <c r="V50" s="57"/>
      <c r="W50" s="57"/>
      <c r="X50" s="57"/>
      <c r="Y50" s="57"/>
      <c r="Z50" s="57"/>
      <c r="AA50" s="38"/>
      <c r="AB50" s="38"/>
      <c r="AC50" s="38"/>
      <c r="AD50" s="38"/>
      <c r="AE50" s="38"/>
      <c r="AF50" s="38"/>
      <c r="AG50" s="38"/>
      <c r="AH50" s="38"/>
      <c r="AI50" s="57"/>
      <c r="AJ50" s="57"/>
      <c r="AK50" s="57"/>
      <c r="AL50" s="57"/>
      <c r="AM50" s="57"/>
      <c r="AN50" s="250"/>
      <c r="AO50" s="1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</row>
    <row r="51" spans="1:52" ht="15.75" customHeight="1">
      <c r="A51" s="36"/>
      <c r="B51" s="36" t="s">
        <v>47</v>
      </c>
      <c r="C51" s="42">
        <f>SUM(C2:C50)</f>
        <v>2367.399999999999</v>
      </c>
      <c r="D51" s="43">
        <f>SUM(D2:D50)</f>
        <v>332</v>
      </c>
      <c r="E51" s="43">
        <f>SUM(E2:E50)</f>
        <v>592</v>
      </c>
      <c r="F51" s="42">
        <f>AVERAGE(F2:F50)</f>
        <v>3.734080266720599</v>
      </c>
      <c r="G51" s="42">
        <f aca="true" t="shared" si="8" ref="G51:AK51">SUM(G2:G50)</f>
        <v>49.800000000000004</v>
      </c>
      <c r="H51" s="42">
        <f t="shared" si="8"/>
        <v>49.79999999999999</v>
      </c>
      <c r="I51" s="42">
        <f t="shared" si="8"/>
        <v>49.800000000000004</v>
      </c>
      <c r="J51" s="42">
        <f t="shared" si="8"/>
        <v>61.2</v>
      </c>
      <c r="K51" s="42">
        <f t="shared" si="8"/>
        <v>61.199999999999996</v>
      </c>
      <c r="L51" s="42">
        <f t="shared" si="8"/>
        <v>81.80000000000003</v>
      </c>
      <c r="M51" s="42">
        <f t="shared" si="8"/>
        <v>49.8</v>
      </c>
      <c r="N51" s="42">
        <f t="shared" si="8"/>
        <v>81.8</v>
      </c>
      <c r="O51" s="42">
        <f t="shared" si="8"/>
        <v>81.8</v>
      </c>
      <c r="P51" s="42">
        <f t="shared" si="8"/>
        <v>81.8</v>
      </c>
      <c r="Q51" s="42">
        <f t="shared" si="8"/>
        <v>71.39999999999999</v>
      </c>
      <c r="R51" s="42">
        <f t="shared" si="8"/>
        <v>71.39999999999999</v>
      </c>
      <c r="S51" s="42">
        <f t="shared" si="8"/>
        <v>71.39999999999999</v>
      </c>
      <c r="T51" s="42">
        <f t="shared" si="8"/>
        <v>71.39999999999999</v>
      </c>
      <c r="U51" s="42">
        <f t="shared" si="8"/>
        <v>49.8</v>
      </c>
      <c r="V51" s="42">
        <f t="shared" si="8"/>
        <v>0</v>
      </c>
      <c r="W51" s="42">
        <f t="shared" si="8"/>
        <v>0</v>
      </c>
      <c r="X51" s="42">
        <f t="shared" si="8"/>
        <v>81.8</v>
      </c>
      <c r="Y51" s="42">
        <f t="shared" si="8"/>
        <v>92.79999999999997</v>
      </c>
      <c r="Z51" s="42">
        <f t="shared" si="8"/>
        <v>49.800000000000004</v>
      </c>
      <c r="AA51" s="42">
        <f t="shared" si="8"/>
        <v>71.39999999999998</v>
      </c>
      <c r="AB51" s="42">
        <f t="shared" si="8"/>
        <v>92.79999999999998</v>
      </c>
      <c r="AC51" s="42">
        <f t="shared" si="8"/>
        <v>103.80000000000004</v>
      </c>
      <c r="AD51" s="42">
        <f t="shared" si="8"/>
        <v>81.8</v>
      </c>
      <c r="AE51" s="42">
        <f t="shared" si="8"/>
        <v>81.79999999999998</v>
      </c>
      <c r="AF51" s="42">
        <f t="shared" si="8"/>
        <v>81.80000000000001</v>
      </c>
      <c r="AG51" s="42">
        <f t="shared" si="8"/>
        <v>92.79999999999997</v>
      </c>
      <c r="AH51" s="42">
        <f t="shared" si="8"/>
        <v>92.80000000000001</v>
      </c>
      <c r="AI51" s="42">
        <f t="shared" si="8"/>
        <v>71.4</v>
      </c>
      <c r="AJ51" s="42">
        <f t="shared" si="8"/>
        <v>103.80000000000003</v>
      </c>
      <c r="AK51" s="42">
        <f t="shared" si="8"/>
        <v>48.8</v>
      </c>
      <c r="AL51" s="42">
        <f>SUM(AL2:AL50)</f>
        <v>81.8</v>
      </c>
      <c r="AM51" s="42">
        <f>SUM(AM2:AM50)</f>
        <v>92.8</v>
      </c>
      <c r="AN51" s="42">
        <f>SUM(AN2:AN50)</f>
        <v>61.199999999999996</v>
      </c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3:34" ht="12.75">
      <c r="C52" s="54"/>
      <c r="AA52" s="47"/>
      <c r="AB52" s="47"/>
      <c r="AC52" s="47"/>
      <c r="AD52" s="47"/>
      <c r="AE52" s="47"/>
      <c r="AF52" s="47"/>
      <c r="AG52" s="47"/>
      <c r="AH52" s="47"/>
    </row>
    <row r="53" spans="27:34" ht="12.75">
      <c r="AA53" s="47"/>
      <c r="AB53" s="47"/>
      <c r="AC53" s="47"/>
      <c r="AD53" s="47"/>
      <c r="AE53" s="47"/>
      <c r="AF53" s="47"/>
      <c r="AG53" s="47"/>
      <c r="AH53" s="47"/>
    </row>
    <row r="54" spans="27:34" ht="12.75">
      <c r="AA54" s="47"/>
      <c r="AB54" s="47"/>
      <c r="AC54" s="47"/>
      <c r="AD54" s="47"/>
      <c r="AE54" s="47"/>
      <c r="AF54" s="47"/>
      <c r="AG54" s="47"/>
      <c r="AH54" s="47"/>
    </row>
    <row r="55" spans="27:34" ht="12.75">
      <c r="AA55" s="47"/>
      <c r="AB55" s="47"/>
      <c r="AC55" s="47"/>
      <c r="AD55" s="47"/>
      <c r="AE55" s="47"/>
      <c r="AF55" s="47"/>
      <c r="AG55" s="47"/>
      <c r="AH55" s="47"/>
    </row>
    <row r="56" spans="27:34" ht="12.75">
      <c r="AA56" s="47"/>
      <c r="AB56" s="47"/>
      <c r="AC56" s="47"/>
      <c r="AD56" s="47"/>
      <c r="AE56" s="47"/>
      <c r="AF56" s="47"/>
      <c r="AG56" s="47"/>
      <c r="AH56" s="47"/>
    </row>
    <row r="57" spans="27:34" ht="12.75">
      <c r="AA57" s="47"/>
      <c r="AB57" s="47"/>
      <c r="AC57" s="47"/>
      <c r="AD57" s="47"/>
      <c r="AE57" s="47"/>
      <c r="AF57" s="47"/>
      <c r="AG57" s="47"/>
      <c r="AH57" s="47"/>
    </row>
    <row r="58" spans="27:34" ht="12.75">
      <c r="AA58" s="47"/>
      <c r="AB58" s="47"/>
      <c r="AC58" s="47"/>
      <c r="AD58" s="47"/>
      <c r="AE58" s="47"/>
      <c r="AF58" s="47"/>
      <c r="AG58" s="47"/>
      <c r="AH58" s="47"/>
    </row>
    <row r="59" spans="27:34" ht="12.75">
      <c r="AA59" s="47"/>
      <c r="AB59" s="47"/>
      <c r="AC59" s="47"/>
      <c r="AD59" s="47"/>
      <c r="AE59" s="47"/>
      <c r="AF59" s="47"/>
      <c r="AG59" s="47"/>
      <c r="AH59" s="47"/>
    </row>
    <row r="60" spans="27:34" ht="12.75">
      <c r="AA60" s="47"/>
      <c r="AB60" s="47"/>
      <c r="AC60" s="47"/>
      <c r="AD60" s="47"/>
      <c r="AE60" s="47"/>
      <c r="AF60" s="47"/>
      <c r="AG60" s="47"/>
      <c r="AH60" s="47"/>
    </row>
    <row r="61" spans="27:34" ht="12.75">
      <c r="AA61" s="47"/>
      <c r="AB61" s="47"/>
      <c r="AC61" s="47"/>
      <c r="AD61" s="47"/>
      <c r="AE61" s="47"/>
      <c r="AF61" s="47"/>
      <c r="AG61" s="47"/>
      <c r="AH61" s="47"/>
    </row>
    <row r="62" spans="27:34" ht="12.75">
      <c r="AA62" s="47"/>
      <c r="AB62" s="47"/>
      <c r="AC62" s="47"/>
      <c r="AD62" s="47"/>
      <c r="AE62" s="47"/>
      <c r="AF62" s="47"/>
      <c r="AG62" s="47"/>
      <c r="AH62" s="47"/>
    </row>
    <row r="63" spans="27:34" ht="12.75">
      <c r="AA63" s="47"/>
      <c r="AB63" s="47"/>
      <c r="AC63" s="47"/>
      <c r="AD63" s="47"/>
      <c r="AE63" s="47"/>
      <c r="AF63" s="47"/>
      <c r="AG63" s="47"/>
      <c r="AH63" s="47"/>
    </row>
    <row r="64" spans="27:34" ht="12.75">
      <c r="AA64" s="47"/>
      <c r="AB64" s="47"/>
      <c r="AC64" s="47"/>
      <c r="AD64" s="47"/>
      <c r="AE64" s="47"/>
      <c r="AF64" s="47"/>
      <c r="AG64" s="47"/>
      <c r="AH64" s="47"/>
    </row>
    <row r="65" spans="27:34" ht="12.75">
      <c r="AA65" s="47"/>
      <c r="AB65" s="47"/>
      <c r="AC65" s="47"/>
      <c r="AD65" s="47"/>
      <c r="AE65" s="47"/>
      <c r="AF65" s="47"/>
      <c r="AG65" s="47"/>
      <c r="AH65" s="47"/>
    </row>
    <row r="66" spans="27:34" ht="12.75">
      <c r="AA66" s="47"/>
      <c r="AB66" s="47"/>
      <c r="AC66" s="47"/>
      <c r="AD66" s="47"/>
      <c r="AE66" s="47"/>
      <c r="AF66" s="47"/>
      <c r="AG66" s="47"/>
      <c r="AH66" s="47"/>
    </row>
    <row r="67" spans="27:34" ht="12.75">
      <c r="AA67" s="47"/>
      <c r="AB67" s="47"/>
      <c r="AC67" s="47"/>
      <c r="AD67" s="47"/>
      <c r="AE67" s="47"/>
      <c r="AF67" s="47"/>
      <c r="AG67" s="47"/>
      <c r="AH67" s="47"/>
    </row>
    <row r="68" spans="27:34" ht="12.75">
      <c r="AA68" s="47"/>
      <c r="AB68" s="47"/>
      <c r="AC68" s="47"/>
      <c r="AD68" s="47"/>
      <c r="AE68" s="47"/>
      <c r="AF68" s="47"/>
      <c r="AG68" s="47"/>
      <c r="AH68" s="47"/>
    </row>
    <row r="69" spans="27:34" ht="12.75">
      <c r="AA69" s="47"/>
      <c r="AB69" s="47"/>
      <c r="AC69" s="47"/>
      <c r="AD69" s="47"/>
      <c r="AE69" s="47"/>
      <c r="AF69" s="47"/>
      <c r="AG69" s="47"/>
      <c r="AH69" s="47"/>
    </row>
    <row r="70" spans="27:34" ht="12.75">
      <c r="AA70" s="47"/>
      <c r="AB70" s="47"/>
      <c r="AC70" s="47"/>
      <c r="AD70" s="47"/>
      <c r="AE70" s="47"/>
      <c r="AF70" s="47"/>
      <c r="AG70" s="47"/>
      <c r="AH70" s="47"/>
    </row>
  </sheetData>
  <sheetProtection/>
  <printOptions/>
  <pageMargins left="0.7" right="0.7" top="0.75" bottom="0.75" header="0.3" footer="0.3"/>
  <pageSetup orientation="portrait" paperSize="9"/>
  <ignoredErrors>
    <ignoredError sqref="F5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21" topLeftCell="V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0.28125" style="0" customWidth="1"/>
    <col min="4" max="4" width="4.421875" style="0" customWidth="1"/>
    <col min="5" max="5" width="5.28125" style="0" customWidth="1"/>
    <col min="6" max="6" width="8.421875" style="0" customWidth="1"/>
    <col min="7" max="21" width="9.140625" style="0" customWidth="1"/>
    <col min="22" max="57" width="9.28125" style="0" customWidth="1"/>
  </cols>
  <sheetData>
    <row r="1" spans="1:43" ht="12.75">
      <c r="A1" s="52" t="s">
        <v>0</v>
      </c>
      <c r="B1" s="33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248">
        <v>36773</v>
      </c>
      <c r="H1" s="248">
        <v>36780</v>
      </c>
      <c r="I1" s="248">
        <v>36787</v>
      </c>
      <c r="J1" s="248">
        <v>36794</v>
      </c>
      <c r="K1" s="248">
        <v>36801</v>
      </c>
      <c r="L1" s="248">
        <v>36808</v>
      </c>
      <c r="M1" s="248">
        <v>36815</v>
      </c>
      <c r="N1" s="248">
        <v>36822</v>
      </c>
      <c r="O1" s="248">
        <v>36829</v>
      </c>
      <c r="P1" s="248">
        <v>36836</v>
      </c>
      <c r="Q1" s="248">
        <v>36843</v>
      </c>
      <c r="R1" s="248">
        <v>36850</v>
      </c>
      <c r="S1" s="248">
        <v>36857</v>
      </c>
      <c r="T1" s="248">
        <v>36864</v>
      </c>
      <c r="U1" s="248">
        <v>36871</v>
      </c>
      <c r="V1" s="248">
        <v>36878</v>
      </c>
      <c r="W1" s="248">
        <v>36899</v>
      </c>
      <c r="X1" s="248">
        <v>38732</v>
      </c>
      <c r="Y1" s="248">
        <v>36913</v>
      </c>
      <c r="Z1" s="248">
        <v>36920</v>
      </c>
      <c r="AA1" s="248">
        <v>36927</v>
      </c>
      <c r="AB1" s="248">
        <v>36934</v>
      </c>
      <c r="AC1" s="248">
        <v>36941</v>
      </c>
      <c r="AD1" s="248">
        <v>36948</v>
      </c>
      <c r="AE1" s="248">
        <v>36955</v>
      </c>
      <c r="AF1" s="248">
        <v>36962</v>
      </c>
      <c r="AG1" s="248">
        <v>36969</v>
      </c>
      <c r="AH1" s="248">
        <v>36976</v>
      </c>
      <c r="AI1" s="248">
        <v>36983</v>
      </c>
      <c r="AJ1" s="248">
        <v>36990</v>
      </c>
      <c r="AK1" s="248">
        <v>37004</v>
      </c>
      <c r="AL1" s="248">
        <v>37018</v>
      </c>
      <c r="AM1" s="248">
        <v>37025</v>
      </c>
      <c r="AN1" s="248">
        <v>37032</v>
      </c>
      <c r="AO1" s="53"/>
      <c r="AP1" s="53"/>
      <c r="AQ1" s="53"/>
    </row>
    <row r="2" spans="1:57" ht="12.75">
      <c r="A2" s="54">
        <v>1</v>
      </c>
      <c r="B2" s="36" t="s">
        <v>7</v>
      </c>
      <c r="C2" s="259">
        <f aca="true" t="shared" si="0" ref="C2:C25">SUM(G2:AQ2)</f>
        <v>206.1</v>
      </c>
      <c r="D2" s="35">
        <v>36</v>
      </c>
      <c r="E2" s="35">
        <f aca="true" t="shared" si="1" ref="E2:E25">COUNT(G2:AP2)</f>
        <v>34</v>
      </c>
      <c r="F2" s="249">
        <f aca="true" t="shared" si="2" ref="F2:F25">IF(ISNUMBER(AVERAGE(G2:AQ2)),AVERAGE(G2:AQ2),"ei käynyt")</f>
        <v>6.061764705882353</v>
      </c>
      <c r="G2" s="259">
        <v>4.6</v>
      </c>
      <c r="H2" s="259">
        <v>4.7</v>
      </c>
      <c r="I2" s="259">
        <v>6.6</v>
      </c>
      <c r="J2" s="259">
        <v>3.1</v>
      </c>
      <c r="K2" s="259">
        <v>2.2</v>
      </c>
      <c r="L2" s="259">
        <v>9</v>
      </c>
      <c r="M2" s="259">
        <v>7.7</v>
      </c>
      <c r="N2" s="259">
        <v>3.5</v>
      </c>
      <c r="O2" s="259">
        <v>1.5</v>
      </c>
      <c r="P2" s="259">
        <v>8.8</v>
      </c>
      <c r="Q2" s="259">
        <v>8.3</v>
      </c>
      <c r="R2" s="259">
        <v>10</v>
      </c>
      <c r="S2" s="259">
        <v>9.3</v>
      </c>
      <c r="T2" s="259">
        <v>7.7</v>
      </c>
      <c r="U2" s="57">
        <v>5.3</v>
      </c>
      <c r="V2" s="57">
        <v>8.8</v>
      </c>
      <c r="W2" s="57">
        <v>10</v>
      </c>
      <c r="X2" s="57">
        <v>3.2</v>
      </c>
      <c r="Y2" s="57">
        <v>3.1</v>
      </c>
      <c r="Z2" s="57">
        <v>3.6</v>
      </c>
      <c r="AA2" s="57">
        <v>2.6</v>
      </c>
      <c r="AB2" s="57">
        <v>4.6</v>
      </c>
      <c r="AC2" s="38">
        <v>7.2</v>
      </c>
      <c r="AD2" s="38">
        <v>8.8</v>
      </c>
      <c r="AE2" s="38">
        <v>10</v>
      </c>
      <c r="AF2" s="38">
        <v>7.2</v>
      </c>
      <c r="AG2" s="38">
        <v>8</v>
      </c>
      <c r="AH2" s="38">
        <v>2.3</v>
      </c>
      <c r="AI2" s="38">
        <v>1.5</v>
      </c>
      <c r="AJ2" s="38">
        <v>4.6</v>
      </c>
      <c r="AK2" s="38">
        <v>9.5</v>
      </c>
      <c r="AL2" s="57">
        <v>10</v>
      </c>
      <c r="AM2" s="57">
        <v>5.4</v>
      </c>
      <c r="AN2" s="57">
        <v>3.4</v>
      </c>
      <c r="AO2" s="1"/>
      <c r="AP2" s="1"/>
      <c r="AQ2" s="1"/>
      <c r="AR2" s="1"/>
      <c r="AS2" s="55"/>
      <c r="AT2" s="1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ht="12.75">
      <c r="A3" s="54">
        <v>2</v>
      </c>
      <c r="B3" s="36" t="s">
        <v>6</v>
      </c>
      <c r="C3" s="259">
        <f t="shared" si="0"/>
        <v>191.85</v>
      </c>
      <c r="D3" s="35">
        <v>33</v>
      </c>
      <c r="E3" s="35">
        <f t="shared" si="1"/>
        <v>34</v>
      </c>
      <c r="F3" s="249">
        <f t="shared" si="2"/>
        <v>5.642647058823529</v>
      </c>
      <c r="G3" s="259">
        <v>4.6</v>
      </c>
      <c r="H3" s="259">
        <v>4.7</v>
      </c>
      <c r="I3" s="259">
        <v>6.6</v>
      </c>
      <c r="J3" s="259">
        <v>3.1</v>
      </c>
      <c r="K3" s="259">
        <v>2.2</v>
      </c>
      <c r="L3" s="259">
        <v>4.6</v>
      </c>
      <c r="M3" s="259">
        <v>7.7</v>
      </c>
      <c r="N3" s="259">
        <v>3.5</v>
      </c>
      <c r="O3" s="259">
        <v>3.2</v>
      </c>
      <c r="P3" s="259">
        <v>8.8</v>
      </c>
      <c r="Q3" s="259">
        <v>8.3</v>
      </c>
      <c r="R3" s="259">
        <v>10</v>
      </c>
      <c r="S3" s="259">
        <v>10.5</v>
      </c>
      <c r="T3" s="259">
        <v>7.7</v>
      </c>
      <c r="U3" s="57">
        <v>5.3</v>
      </c>
      <c r="V3" s="57">
        <v>1.9</v>
      </c>
      <c r="W3" s="57">
        <v>10</v>
      </c>
      <c r="X3" s="57">
        <v>3.2</v>
      </c>
      <c r="Y3" s="57">
        <v>3.1</v>
      </c>
      <c r="Z3" s="57">
        <v>2.7</v>
      </c>
      <c r="AA3" s="57">
        <v>2.6</v>
      </c>
      <c r="AB3" s="57">
        <v>4.6</v>
      </c>
      <c r="AC3" s="38">
        <v>7.2</v>
      </c>
      <c r="AD3" s="38">
        <v>3.85</v>
      </c>
      <c r="AE3" s="38">
        <v>10</v>
      </c>
      <c r="AF3" s="38">
        <v>7.2</v>
      </c>
      <c r="AG3" s="38">
        <v>8</v>
      </c>
      <c r="AH3" s="38">
        <v>2.3</v>
      </c>
      <c r="AI3" s="38">
        <v>1.5</v>
      </c>
      <c r="AJ3" s="38">
        <v>4.6</v>
      </c>
      <c r="AK3" s="38">
        <v>9.5</v>
      </c>
      <c r="AL3" s="57">
        <v>10</v>
      </c>
      <c r="AM3" s="57">
        <v>5.4</v>
      </c>
      <c r="AN3" s="57">
        <v>3.4</v>
      </c>
      <c r="AO3" s="1"/>
      <c r="AP3" s="1"/>
      <c r="AQ3" s="1"/>
      <c r="AR3" s="1"/>
      <c r="AS3" s="55"/>
      <c r="AT3" s="1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</row>
    <row r="4" spans="1:57" ht="12.75">
      <c r="A4" s="54">
        <v>3</v>
      </c>
      <c r="B4" s="36" t="s">
        <v>23</v>
      </c>
      <c r="C4" s="259">
        <f t="shared" si="0"/>
        <v>178.34999999999997</v>
      </c>
      <c r="D4" s="35">
        <v>26</v>
      </c>
      <c r="E4" s="35">
        <f t="shared" si="1"/>
        <v>34</v>
      </c>
      <c r="F4" s="249">
        <f t="shared" si="2"/>
        <v>5.245588235294116</v>
      </c>
      <c r="G4" s="259">
        <v>6.6</v>
      </c>
      <c r="H4" s="259">
        <v>1.85</v>
      </c>
      <c r="I4" s="259">
        <v>4.6</v>
      </c>
      <c r="J4" s="259">
        <v>9.5</v>
      </c>
      <c r="K4" s="259">
        <v>2.8</v>
      </c>
      <c r="L4" s="259">
        <v>1.9</v>
      </c>
      <c r="M4" s="259">
        <v>10</v>
      </c>
      <c r="N4" s="259">
        <v>6.6</v>
      </c>
      <c r="O4" s="259">
        <v>1</v>
      </c>
      <c r="P4" s="259">
        <v>3.7</v>
      </c>
      <c r="Q4" s="259">
        <v>6.6</v>
      </c>
      <c r="R4" s="259">
        <v>4.6</v>
      </c>
      <c r="S4" s="259">
        <v>2.45</v>
      </c>
      <c r="T4" s="259">
        <v>10</v>
      </c>
      <c r="U4" s="57">
        <v>8.85</v>
      </c>
      <c r="V4" s="57">
        <v>1.9</v>
      </c>
      <c r="W4" s="57">
        <v>6</v>
      </c>
      <c r="X4" s="57">
        <v>8.3</v>
      </c>
      <c r="Y4" s="57">
        <v>9.5</v>
      </c>
      <c r="Z4" s="57">
        <v>7.55</v>
      </c>
      <c r="AA4" s="57">
        <v>1.3</v>
      </c>
      <c r="AB4" s="57">
        <v>6.4</v>
      </c>
      <c r="AC4" s="38">
        <v>9.5</v>
      </c>
      <c r="AD4" s="38">
        <v>5.65</v>
      </c>
      <c r="AE4" s="38">
        <v>3.6</v>
      </c>
      <c r="AF4" s="38">
        <v>3.1</v>
      </c>
      <c r="AG4" s="38">
        <v>1</v>
      </c>
      <c r="AH4" s="38">
        <v>9.5</v>
      </c>
      <c r="AI4" s="38">
        <v>3.2</v>
      </c>
      <c r="AJ4" s="38">
        <v>6.6</v>
      </c>
      <c r="AK4" s="38">
        <v>4.1</v>
      </c>
      <c r="AL4" s="57">
        <v>3.6</v>
      </c>
      <c r="AM4" s="57">
        <v>3.1</v>
      </c>
      <c r="AN4" s="57">
        <v>3.4</v>
      </c>
      <c r="AO4" s="1"/>
      <c r="AP4" s="1"/>
      <c r="AQ4" s="1"/>
      <c r="AR4" s="1"/>
      <c r="AS4" s="55"/>
      <c r="AT4" s="1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</row>
    <row r="5" spans="1:57" ht="12.75">
      <c r="A5" s="54">
        <v>4</v>
      </c>
      <c r="B5" s="36" t="s">
        <v>10</v>
      </c>
      <c r="C5" s="259">
        <f t="shared" si="0"/>
        <v>140.79999999999998</v>
      </c>
      <c r="D5" s="35">
        <v>18</v>
      </c>
      <c r="E5" s="35">
        <f t="shared" si="1"/>
        <v>31</v>
      </c>
      <c r="F5" s="249">
        <f t="shared" si="2"/>
        <v>4.541935483870967</v>
      </c>
      <c r="G5" s="259">
        <v>1</v>
      </c>
      <c r="H5" s="259">
        <v>3.2</v>
      </c>
      <c r="I5" s="259">
        <v>2.6</v>
      </c>
      <c r="J5" s="259">
        <v>4.1</v>
      </c>
      <c r="K5" s="259">
        <v>7.7</v>
      </c>
      <c r="L5" s="259">
        <v>2.6</v>
      </c>
      <c r="M5" s="259">
        <v>6</v>
      </c>
      <c r="N5" s="259"/>
      <c r="O5" s="259">
        <v>3.85</v>
      </c>
      <c r="P5" s="259">
        <v>5.7</v>
      </c>
      <c r="Q5" s="259">
        <v>1.6</v>
      </c>
      <c r="R5" s="259">
        <v>3.6</v>
      </c>
      <c r="S5" s="259">
        <v>1.8</v>
      </c>
      <c r="T5" s="259">
        <v>6</v>
      </c>
      <c r="U5" s="57">
        <v>8.85</v>
      </c>
      <c r="V5" s="57">
        <v>7.1</v>
      </c>
      <c r="W5" s="57">
        <v>1.3</v>
      </c>
      <c r="X5" s="57">
        <v>4.65</v>
      </c>
      <c r="Y5" s="57">
        <v>2.3</v>
      </c>
      <c r="Z5" s="57">
        <v>7.55</v>
      </c>
      <c r="AA5" s="57">
        <v>2</v>
      </c>
      <c r="AB5" s="57">
        <v>1.5</v>
      </c>
      <c r="AC5" s="38">
        <v>4.1</v>
      </c>
      <c r="AD5" s="38">
        <v>6.8</v>
      </c>
      <c r="AE5" s="38">
        <v>7.7</v>
      </c>
      <c r="AF5" s="38">
        <v>9.5</v>
      </c>
      <c r="AG5" s="38">
        <v>2.8</v>
      </c>
      <c r="AH5" s="38">
        <v>4.1</v>
      </c>
      <c r="AI5" s="38">
        <v>4.7</v>
      </c>
      <c r="AJ5" s="38">
        <v>3.5</v>
      </c>
      <c r="AK5" s="38">
        <v>3.1</v>
      </c>
      <c r="AL5" s="57"/>
      <c r="AM5" s="57">
        <v>9.5</v>
      </c>
      <c r="AN5" s="57"/>
      <c r="AO5" s="1"/>
      <c r="AP5" s="1"/>
      <c r="AQ5" s="1"/>
      <c r="AR5" s="1"/>
      <c r="AS5" s="55"/>
      <c r="AT5" s="1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</row>
    <row r="6" spans="1:57" ht="12.75">
      <c r="A6" s="54">
        <v>5</v>
      </c>
      <c r="B6" s="36" t="s">
        <v>33</v>
      </c>
      <c r="C6" s="259">
        <f t="shared" si="0"/>
        <v>132.85</v>
      </c>
      <c r="D6" s="35">
        <v>17</v>
      </c>
      <c r="E6" s="35">
        <f t="shared" si="1"/>
        <v>30</v>
      </c>
      <c r="F6" s="249">
        <f t="shared" si="2"/>
        <v>4.428333333333333</v>
      </c>
      <c r="G6" s="259">
        <v>9</v>
      </c>
      <c r="H6" s="259">
        <v>1</v>
      </c>
      <c r="I6" s="259">
        <v>1.2</v>
      </c>
      <c r="J6" s="259">
        <v>1.8</v>
      </c>
      <c r="K6" s="259"/>
      <c r="L6" s="259">
        <v>3.5</v>
      </c>
      <c r="M6" s="259">
        <v>1.3</v>
      </c>
      <c r="N6" s="259">
        <v>9</v>
      </c>
      <c r="O6" s="259">
        <v>1.1</v>
      </c>
      <c r="P6" s="259">
        <v>1.7</v>
      </c>
      <c r="Q6" s="259">
        <v>4.65</v>
      </c>
      <c r="R6" s="259">
        <v>2.2</v>
      </c>
      <c r="S6" s="259">
        <v>6.6</v>
      </c>
      <c r="T6" s="259">
        <v>3.6</v>
      </c>
      <c r="U6" s="57">
        <v>5.3</v>
      </c>
      <c r="V6" s="57">
        <v>5.7</v>
      </c>
      <c r="W6" s="57">
        <v>7.7</v>
      </c>
      <c r="X6" s="57">
        <v>4.65</v>
      </c>
      <c r="Y6" s="57">
        <v>4.75</v>
      </c>
      <c r="Z6" s="57">
        <v>5.6</v>
      </c>
      <c r="AA6" s="57">
        <v>8.3</v>
      </c>
      <c r="AB6" s="57">
        <v>8.8</v>
      </c>
      <c r="AC6" s="38">
        <v>2.3</v>
      </c>
      <c r="AD6" s="38">
        <v>10</v>
      </c>
      <c r="AE6" s="38">
        <v>2.6</v>
      </c>
      <c r="AF6" s="38">
        <v>4.1</v>
      </c>
      <c r="AG6" s="38">
        <v>2</v>
      </c>
      <c r="AH6" s="38">
        <v>5.4</v>
      </c>
      <c r="AI6" s="38">
        <v>2.2</v>
      </c>
      <c r="AJ6" s="38">
        <v>1.4</v>
      </c>
      <c r="AK6" s="38">
        <v>5.4</v>
      </c>
      <c r="AL6" s="57"/>
      <c r="AM6" s="57"/>
      <c r="AN6" s="57"/>
      <c r="AO6" s="1"/>
      <c r="AP6" s="1"/>
      <c r="AQ6" s="1"/>
      <c r="AR6" s="1"/>
      <c r="AS6" s="55"/>
      <c r="AT6" s="1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</row>
    <row r="7" spans="1:57" ht="12.75">
      <c r="A7" s="54">
        <v>6</v>
      </c>
      <c r="B7" s="36" t="s">
        <v>8</v>
      </c>
      <c r="C7" s="259">
        <f t="shared" si="0"/>
        <v>132.15</v>
      </c>
      <c r="D7" s="35">
        <v>20</v>
      </c>
      <c r="E7" s="35">
        <f t="shared" si="1"/>
        <v>29</v>
      </c>
      <c r="F7" s="249">
        <f t="shared" si="2"/>
        <v>4.556896551724138</v>
      </c>
      <c r="G7" s="259">
        <v>1</v>
      </c>
      <c r="H7" s="259">
        <v>3.2</v>
      </c>
      <c r="I7" s="259">
        <v>2.6</v>
      </c>
      <c r="J7" s="259">
        <v>4.1</v>
      </c>
      <c r="K7" s="259">
        <v>7.7</v>
      </c>
      <c r="L7" s="259">
        <v>2.6</v>
      </c>
      <c r="M7" s="259">
        <v>6</v>
      </c>
      <c r="N7" s="259"/>
      <c r="O7" s="259">
        <v>2.9</v>
      </c>
      <c r="P7" s="259">
        <v>5.7</v>
      </c>
      <c r="Q7" s="259">
        <v>1.6</v>
      </c>
      <c r="R7" s="259">
        <v>3.6</v>
      </c>
      <c r="S7" s="259">
        <v>4.1</v>
      </c>
      <c r="T7" s="259">
        <v>6</v>
      </c>
      <c r="U7" s="57">
        <v>8.85</v>
      </c>
      <c r="V7" s="57">
        <v>4.6</v>
      </c>
      <c r="W7" s="57">
        <v>1.3</v>
      </c>
      <c r="X7" s="57">
        <v>4.65</v>
      </c>
      <c r="Y7" s="57"/>
      <c r="Z7" s="57">
        <v>1.95</v>
      </c>
      <c r="AA7" s="57">
        <v>2</v>
      </c>
      <c r="AB7" s="57">
        <v>1.5</v>
      </c>
      <c r="AC7" s="38">
        <v>4.1</v>
      </c>
      <c r="AD7" s="38">
        <v>11.4</v>
      </c>
      <c r="AE7" s="38">
        <v>7.7</v>
      </c>
      <c r="AF7" s="38">
        <v>9.5</v>
      </c>
      <c r="AG7" s="38">
        <v>2.8</v>
      </c>
      <c r="AH7" s="38">
        <v>4.1</v>
      </c>
      <c r="AI7" s="38"/>
      <c r="AJ7" s="38">
        <v>3.5</v>
      </c>
      <c r="AK7" s="38"/>
      <c r="AL7" s="57">
        <v>3.6</v>
      </c>
      <c r="AM7" s="57">
        <v>9.5</v>
      </c>
      <c r="AN7" s="57"/>
      <c r="AO7" s="1"/>
      <c r="AP7" s="1"/>
      <c r="AQ7" s="1"/>
      <c r="AR7" s="1"/>
      <c r="AS7" s="55"/>
      <c r="AT7" s="1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</row>
    <row r="8" spans="1:57" ht="12.75">
      <c r="A8" s="54">
        <v>7</v>
      </c>
      <c r="B8" s="36" t="s">
        <v>76</v>
      </c>
      <c r="C8" s="259">
        <f t="shared" si="0"/>
        <v>125.35000000000001</v>
      </c>
      <c r="D8" s="35">
        <v>12</v>
      </c>
      <c r="E8" s="35">
        <f t="shared" si="1"/>
        <v>29</v>
      </c>
      <c r="F8" s="249">
        <f t="shared" si="2"/>
        <v>4.322413793103449</v>
      </c>
      <c r="G8" s="259">
        <v>3.5</v>
      </c>
      <c r="H8" s="259"/>
      <c r="I8" s="259">
        <v>4.6</v>
      </c>
      <c r="J8" s="259"/>
      <c r="K8" s="259"/>
      <c r="L8" s="259">
        <v>3.5</v>
      </c>
      <c r="M8" s="259">
        <v>1.3</v>
      </c>
      <c r="N8" s="259">
        <v>9</v>
      </c>
      <c r="O8" s="259">
        <v>9.3</v>
      </c>
      <c r="P8" s="259">
        <v>1.7</v>
      </c>
      <c r="Q8" s="259">
        <v>4.65</v>
      </c>
      <c r="R8" s="259">
        <v>2.2</v>
      </c>
      <c r="S8" s="259">
        <v>2.45</v>
      </c>
      <c r="T8" s="259">
        <v>3.6</v>
      </c>
      <c r="U8" s="57">
        <v>5.3</v>
      </c>
      <c r="V8" s="57">
        <v>2.4</v>
      </c>
      <c r="W8" s="57">
        <v>7.7</v>
      </c>
      <c r="X8" s="57">
        <v>4.65</v>
      </c>
      <c r="Y8" s="57">
        <v>4.75</v>
      </c>
      <c r="Z8" s="57">
        <v>4.9</v>
      </c>
      <c r="AA8" s="57">
        <v>8.3</v>
      </c>
      <c r="AB8" s="57">
        <v>8.8</v>
      </c>
      <c r="AC8" s="38">
        <v>2.3</v>
      </c>
      <c r="AD8" s="38">
        <v>3.85</v>
      </c>
      <c r="AE8" s="38">
        <v>2.6</v>
      </c>
      <c r="AF8" s="38">
        <v>4.1</v>
      </c>
      <c r="AG8" s="38">
        <v>2</v>
      </c>
      <c r="AH8" s="38">
        <v>5.4</v>
      </c>
      <c r="AI8" s="38"/>
      <c r="AJ8" s="38">
        <v>1.4</v>
      </c>
      <c r="AK8" s="38">
        <v>5.4</v>
      </c>
      <c r="AL8" s="57"/>
      <c r="AM8" s="57">
        <v>2.3</v>
      </c>
      <c r="AN8" s="57">
        <v>3.4</v>
      </c>
      <c r="AO8" s="1"/>
      <c r="AP8" s="1"/>
      <c r="AQ8" s="1"/>
      <c r="AR8" s="1"/>
      <c r="AS8" s="55"/>
      <c r="AT8" s="1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</row>
    <row r="9" spans="1:57" ht="12.75">
      <c r="A9" s="54">
        <v>8</v>
      </c>
      <c r="B9" s="36" t="s">
        <v>77</v>
      </c>
      <c r="C9" s="259">
        <f t="shared" si="0"/>
        <v>123.70000000000002</v>
      </c>
      <c r="D9" s="35">
        <v>16</v>
      </c>
      <c r="E9" s="35">
        <f t="shared" si="1"/>
        <v>29</v>
      </c>
      <c r="F9" s="249">
        <f t="shared" si="2"/>
        <v>4.265517241379311</v>
      </c>
      <c r="G9" s="259">
        <v>9</v>
      </c>
      <c r="H9" s="259">
        <v>1</v>
      </c>
      <c r="I9" s="259">
        <v>1.2</v>
      </c>
      <c r="J9" s="259">
        <v>1.15</v>
      </c>
      <c r="K9" s="259">
        <v>10</v>
      </c>
      <c r="L9" s="259">
        <v>4.6</v>
      </c>
      <c r="M9" s="259">
        <v>1.7</v>
      </c>
      <c r="N9" s="259">
        <v>2.6</v>
      </c>
      <c r="O9" s="259">
        <v>2.45</v>
      </c>
      <c r="P9" s="259">
        <v>11</v>
      </c>
      <c r="Q9" s="259">
        <v>4.65</v>
      </c>
      <c r="R9" s="259">
        <v>6</v>
      </c>
      <c r="S9" s="259">
        <v>1</v>
      </c>
      <c r="T9" s="259">
        <v>2.5</v>
      </c>
      <c r="U9" s="57">
        <v>3.2</v>
      </c>
      <c r="V9" s="57">
        <v>1</v>
      </c>
      <c r="W9" s="57">
        <v>3.6</v>
      </c>
      <c r="X9" s="57">
        <v>10.5</v>
      </c>
      <c r="Y9" s="57">
        <v>4.75</v>
      </c>
      <c r="Z9" s="57">
        <v>10.3</v>
      </c>
      <c r="AA9" s="57">
        <v>4.1</v>
      </c>
      <c r="AB9" s="57">
        <v>2.4</v>
      </c>
      <c r="AC9" s="38">
        <v>5.4</v>
      </c>
      <c r="AD9" s="38">
        <v>1.9</v>
      </c>
      <c r="AE9" s="38">
        <v>2.2</v>
      </c>
      <c r="AF9" s="38">
        <v>5.4</v>
      </c>
      <c r="AG9" s="38">
        <v>5.7</v>
      </c>
      <c r="AH9" s="38"/>
      <c r="AI9" s="38"/>
      <c r="AJ9" s="38">
        <v>2.6</v>
      </c>
      <c r="AK9" s="38">
        <v>1.8</v>
      </c>
      <c r="AL9" s="57"/>
      <c r="AM9" s="57"/>
      <c r="AN9" s="57"/>
      <c r="AO9" s="1"/>
      <c r="AP9" s="1"/>
      <c r="AQ9" s="1"/>
      <c r="AR9" s="1"/>
      <c r="AS9" s="55"/>
      <c r="AT9" s="1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</row>
    <row r="10" spans="1:57" ht="12.75">
      <c r="A10" s="54">
        <v>9</v>
      </c>
      <c r="B10" s="36" t="s">
        <v>37</v>
      </c>
      <c r="C10" s="259">
        <f t="shared" si="0"/>
        <v>122.94999999999999</v>
      </c>
      <c r="D10" s="35">
        <v>22</v>
      </c>
      <c r="E10" s="35">
        <f t="shared" si="1"/>
        <v>27</v>
      </c>
      <c r="F10" s="249">
        <f t="shared" si="2"/>
        <v>4.553703703703703</v>
      </c>
      <c r="G10" s="259"/>
      <c r="H10" s="259"/>
      <c r="I10" s="259">
        <v>9</v>
      </c>
      <c r="J10" s="259">
        <v>7.2</v>
      </c>
      <c r="K10" s="259">
        <v>1.7</v>
      </c>
      <c r="L10" s="259">
        <v>1.4</v>
      </c>
      <c r="M10" s="259">
        <v>2.2</v>
      </c>
      <c r="N10" s="259"/>
      <c r="O10" s="259">
        <v>5.2</v>
      </c>
      <c r="P10" s="259">
        <v>1.7</v>
      </c>
      <c r="Q10" s="259">
        <v>10.5</v>
      </c>
      <c r="R10" s="259"/>
      <c r="S10" s="259">
        <v>5.2</v>
      </c>
      <c r="T10" s="259">
        <v>1.3</v>
      </c>
      <c r="U10" s="57">
        <v>1.95</v>
      </c>
      <c r="V10" s="57">
        <v>5.7</v>
      </c>
      <c r="W10" s="57"/>
      <c r="X10" s="57">
        <v>2.6</v>
      </c>
      <c r="Y10" s="57"/>
      <c r="Z10" s="57">
        <v>11.6</v>
      </c>
      <c r="AA10" s="57">
        <v>5.2</v>
      </c>
      <c r="AB10" s="57">
        <v>11</v>
      </c>
      <c r="AC10" s="38">
        <v>3.1</v>
      </c>
      <c r="AD10" s="38">
        <v>3.2</v>
      </c>
      <c r="AE10" s="38">
        <v>4.6</v>
      </c>
      <c r="AF10" s="38"/>
      <c r="AG10" s="38">
        <v>1.4</v>
      </c>
      <c r="AH10" s="38">
        <v>1.8</v>
      </c>
      <c r="AI10" s="38">
        <v>7</v>
      </c>
      <c r="AJ10" s="38">
        <v>9</v>
      </c>
      <c r="AK10" s="38">
        <v>2.3</v>
      </c>
      <c r="AL10" s="57">
        <v>1</v>
      </c>
      <c r="AM10" s="57">
        <v>4.1</v>
      </c>
      <c r="AN10" s="57">
        <v>2</v>
      </c>
      <c r="AO10" s="1"/>
      <c r="AP10" s="1"/>
      <c r="AQ10" s="1"/>
      <c r="AR10" s="1"/>
      <c r="AS10" s="55"/>
      <c r="AT10" s="1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</row>
    <row r="11" spans="1:57" ht="12.75">
      <c r="A11" s="54">
        <v>10</v>
      </c>
      <c r="B11" s="36" t="s">
        <v>12</v>
      </c>
      <c r="C11" s="259">
        <f t="shared" si="0"/>
        <v>121.10000000000004</v>
      </c>
      <c r="D11" s="35">
        <v>19</v>
      </c>
      <c r="E11" s="35">
        <f t="shared" si="1"/>
        <v>25</v>
      </c>
      <c r="F11" s="249">
        <f t="shared" si="2"/>
        <v>4.844000000000001</v>
      </c>
      <c r="G11" s="259">
        <v>2.25</v>
      </c>
      <c r="H11" s="259"/>
      <c r="I11" s="259"/>
      <c r="J11" s="259">
        <v>1.15</v>
      </c>
      <c r="K11" s="259"/>
      <c r="L11" s="259"/>
      <c r="M11" s="259">
        <v>1.7</v>
      </c>
      <c r="N11" s="259">
        <v>2.6</v>
      </c>
      <c r="O11" s="259"/>
      <c r="P11" s="259">
        <v>11</v>
      </c>
      <c r="Q11" s="259">
        <v>4.65</v>
      </c>
      <c r="R11" s="259">
        <v>6</v>
      </c>
      <c r="S11" s="259">
        <v>8.3</v>
      </c>
      <c r="T11" s="259">
        <v>2.5</v>
      </c>
      <c r="U11" s="57">
        <v>3.2</v>
      </c>
      <c r="V11" s="57">
        <v>11</v>
      </c>
      <c r="W11" s="57">
        <v>3.6</v>
      </c>
      <c r="X11" s="57">
        <v>10.5</v>
      </c>
      <c r="Y11" s="57">
        <v>4.75</v>
      </c>
      <c r="Z11" s="57">
        <v>4.3</v>
      </c>
      <c r="AA11" s="57">
        <v>4.1</v>
      </c>
      <c r="AB11" s="57">
        <v>2.4</v>
      </c>
      <c r="AC11" s="38">
        <v>5.4</v>
      </c>
      <c r="AD11" s="38">
        <v>1</v>
      </c>
      <c r="AE11" s="38">
        <v>2.2</v>
      </c>
      <c r="AF11" s="38">
        <v>5.4</v>
      </c>
      <c r="AG11" s="38"/>
      <c r="AH11" s="38"/>
      <c r="AI11" s="38"/>
      <c r="AJ11" s="38">
        <v>1.9</v>
      </c>
      <c r="AK11" s="38"/>
      <c r="AL11" s="57">
        <v>6</v>
      </c>
      <c r="AM11" s="57">
        <v>7.2</v>
      </c>
      <c r="AN11" s="57">
        <v>8</v>
      </c>
      <c r="AO11" s="1"/>
      <c r="AP11" s="1"/>
      <c r="AQ11" s="1"/>
      <c r="AR11" s="1"/>
      <c r="AS11" s="55"/>
      <c r="AT11" s="1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</row>
    <row r="12" spans="1:57" ht="12.75">
      <c r="A12" s="44">
        <v>11</v>
      </c>
      <c r="B12" s="36" t="s">
        <v>72</v>
      </c>
      <c r="C12" s="259">
        <f t="shared" si="0"/>
        <v>102.06999999999998</v>
      </c>
      <c r="D12" s="35">
        <v>15</v>
      </c>
      <c r="E12" s="35">
        <f t="shared" si="1"/>
        <v>30</v>
      </c>
      <c r="F12" s="249">
        <f t="shared" si="2"/>
        <v>3.4023333333333325</v>
      </c>
      <c r="G12" s="259">
        <v>2.25</v>
      </c>
      <c r="H12" s="259"/>
      <c r="I12" s="259">
        <v>1.2</v>
      </c>
      <c r="J12" s="259">
        <v>2.3</v>
      </c>
      <c r="K12" s="259">
        <v>4.6</v>
      </c>
      <c r="L12" s="259">
        <v>6.6</v>
      </c>
      <c r="M12" s="259">
        <v>3.67</v>
      </c>
      <c r="N12" s="259">
        <v>4.6</v>
      </c>
      <c r="O12" s="259">
        <v>3.85</v>
      </c>
      <c r="P12" s="259">
        <v>3</v>
      </c>
      <c r="Q12" s="259">
        <v>1.15</v>
      </c>
      <c r="R12" s="259">
        <v>1.7</v>
      </c>
      <c r="S12" s="259">
        <v>1.5</v>
      </c>
      <c r="T12" s="259"/>
      <c r="U12" s="57"/>
      <c r="V12" s="57">
        <v>4.6</v>
      </c>
      <c r="W12" s="57"/>
      <c r="X12" s="57">
        <v>6.6</v>
      </c>
      <c r="Y12" s="57">
        <v>2.3</v>
      </c>
      <c r="Z12" s="57">
        <v>1.4</v>
      </c>
      <c r="AA12" s="57">
        <v>10.5</v>
      </c>
      <c r="AB12" s="57">
        <v>3.35</v>
      </c>
      <c r="AC12" s="38">
        <v>3.1</v>
      </c>
      <c r="AD12" s="38">
        <v>1.1</v>
      </c>
      <c r="AE12" s="38">
        <v>6</v>
      </c>
      <c r="AF12" s="38">
        <v>2.3</v>
      </c>
      <c r="AG12" s="38">
        <v>4</v>
      </c>
      <c r="AH12" s="38">
        <v>1</v>
      </c>
      <c r="AI12" s="38">
        <v>1</v>
      </c>
      <c r="AJ12" s="38">
        <v>9</v>
      </c>
      <c r="AK12" s="38">
        <v>2.3</v>
      </c>
      <c r="AL12" s="57">
        <v>1</v>
      </c>
      <c r="AM12" s="57">
        <v>4.1</v>
      </c>
      <c r="AN12" s="57">
        <v>2</v>
      </c>
      <c r="AO12" s="1"/>
      <c r="AP12" s="1"/>
      <c r="AQ12" s="1"/>
      <c r="AR12" s="1"/>
      <c r="AS12" s="55"/>
      <c r="AT12" s="1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</row>
    <row r="13" spans="1:57" ht="12.75">
      <c r="A13" s="44">
        <v>12</v>
      </c>
      <c r="B13" s="36" t="s">
        <v>64</v>
      </c>
      <c r="C13" s="259">
        <f t="shared" si="0"/>
        <v>101.27000000000002</v>
      </c>
      <c r="D13" s="35">
        <v>16</v>
      </c>
      <c r="E13" s="35">
        <f t="shared" si="1"/>
        <v>26</v>
      </c>
      <c r="F13" s="249">
        <f t="shared" si="2"/>
        <v>3.895000000000001</v>
      </c>
      <c r="G13" s="259"/>
      <c r="H13" s="259"/>
      <c r="I13" s="259">
        <v>3.5</v>
      </c>
      <c r="J13" s="259"/>
      <c r="K13" s="259">
        <v>3.6</v>
      </c>
      <c r="L13" s="259">
        <v>9</v>
      </c>
      <c r="M13" s="259">
        <v>3.67</v>
      </c>
      <c r="N13" s="259"/>
      <c r="O13" s="259">
        <v>11.8</v>
      </c>
      <c r="P13" s="259">
        <v>1.2</v>
      </c>
      <c r="Q13" s="259">
        <v>2</v>
      </c>
      <c r="R13" s="259"/>
      <c r="S13" s="259">
        <v>7.4</v>
      </c>
      <c r="T13" s="259">
        <v>1</v>
      </c>
      <c r="U13" s="57">
        <v>1.95</v>
      </c>
      <c r="V13" s="57">
        <v>3.7</v>
      </c>
      <c r="W13" s="57">
        <v>1.7</v>
      </c>
      <c r="X13" s="57">
        <v>2</v>
      </c>
      <c r="Y13" s="57">
        <v>1.8</v>
      </c>
      <c r="Z13" s="57">
        <v>9.1</v>
      </c>
      <c r="AA13" s="57">
        <v>1</v>
      </c>
      <c r="AB13" s="57">
        <v>1.2</v>
      </c>
      <c r="AC13" s="38">
        <v>1.3</v>
      </c>
      <c r="AD13" s="38">
        <v>2.2</v>
      </c>
      <c r="AE13" s="38">
        <v>1</v>
      </c>
      <c r="AF13" s="38">
        <v>1.55</v>
      </c>
      <c r="AG13" s="38">
        <v>5.7</v>
      </c>
      <c r="AH13" s="38">
        <v>7.2</v>
      </c>
      <c r="AI13" s="38">
        <v>7</v>
      </c>
      <c r="AJ13" s="38"/>
      <c r="AK13" s="38">
        <v>7.2</v>
      </c>
      <c r="AL13" s="57">
        <v>2.5</v>
      </c>
      <c r="AM13" s="57"/>
      <c r="AN13" s="57"/>
      <c r="AO13" s="1"/>
      <c r="AP13" s="1"/>
      <c r="AQ13" s="1"/>
      <c r="AR13" s="1"/>
      <c r="AS13" s="55"/>
      <c r="AT13" s="1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</row>
    <row r="14" spans="1:57" ht="12.75">
      <c r="A14" s="44">
        <v>13</v>
      </c>
      <c r="B14" s="36" t="s">
        <v>78</v>
      </c>
      <c r="C14" s="259">
        <f t="shared" si="0"/>
        <v>101.09999999999998</v>
      </c>
      <c r="D14" s="35">
        <v>23</v>
      </c>
      <c r="E14" s="35">
        <f t="shared" si="1"/>
        <v>18</v>
      </c>
      <c r="F14" s="249">
        <f t="shared" si="2"/>
        <v>5.616666666666665</v>
      </c>
      <c r="G14" s="259">
        <v>2.25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>
        <v>10</v>
      </c>
      <c r="U14" s="57">
        <v>8.85</v>
      </c>
      <c r="V14" s="57">
        <v>1.5</v>
      </c>
      <c r="W14" s="57">
        <v>6</v>
      </c>
      <c r="X14" s="57">
        <v>8.3</v>
      </c>
      <c r="Y14" s="57">
        <v>9.5</v>
      </c>
      <c r="Z14" s="57"/>
      <c r="AA14" s="57"/>
      <c r="AB14" s="57">
        <v>6.4</v>
      </c>
      <c r="AC14" s="38">
        <v>9.5</v>
      </c>
      <c r="AD14" s="38">
        <v>4.6</v>
      </c>
      <c r="AE14" s="38">
        <v>3.6</v>
      </c>
      <c r="AF14" s="38">
        <v>3.1</v>
      </c>
      <c r="AG14" s="38">
        <v>1</v>
      </c>
      <c r="AH14" s="38">
        <v>9.5</v>
      </c>
      <c r="AI14" s="38">
        <v>3.2</v>
      </c>
      <c r="AJ14" s="38">
        <v>6.6</v>
      </c>
      <c r="AK14" s="38">
        <v>4.1</v>
      </c>
      <c r="AL14" s="57"/>
      <c r="AM14" s="57">
        <v>3.1</v>
      </c>
      <c r="AN14" s="57"/>
      <c r="AO14" s="1"/>
      <c r="AP14" s="1"/>
      <c r="AQ14" s="1"/>
      <c r="AR14" s="1"/>
      <c r="AS14" s="55"/>
      <c r="AT14" s="1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</row>
    <row r="15" spans="1:57" ht="12.75">
      <c r="A15" s="44">
        <v>14</v>
      </c>
      <c r="B15" s="36" t="s">
        <v>59</v>
      </c>
      <c r="C15" s="259">
        <f t="shared" si="0"/>
        <v>99.45</v>
      </c>
      <c r="D15" s="35">
        <v>7</v>
      </c>
      <c r="E15" s="35">
        <f t="shared" si="1"/>
        <v>24</v>
      </c>
      <c r="F15" s="249">
        <f t="shared" si="2"/>
        <v>4.14375</v>
      </c>
      <c r="G15" s="259"/>
      <c r="H15" s="259">
        <v>7</v>
      </c>
      <c r="I15" s="259"/>
      <c r="J15" s="259">
        <v>5.4</v>
      </c>
      <c r="K15" s="259">
        <v>6</v>
      </c>
      <c r="L15" s="259"/>
      <c r="M15" s="259">
        <v>1</v>
      </c>
      <c r="N15" s="259"/>
      <c r="O15" s="259"/>
      <c r="P15" s="259">
        <v>7.1</v>
      </c>
      <c r="Q15" s="259">
        <v>1.15</v>
      </c>
      <c r="R15" s="259">
        <v>7.7</v>
      </c>
      <c r="S15" s="259">
        <v>4.6</v>
      </c>
      <c r="T15" s="259">
        <v>2.5</v>
      </c>
      <c r="U15" s="57">
        <v>3.2</v>
      </c>
      <c r="V15" s="57">
        <v>3.7</v>
      </c>
      <c r="W15" s="57">
        <v>4.6</v>
      </c>
      <c r="X15" s="57">
        <v>1.6</v>
      </c>
      <c r="Y15" s="57">
        <v>7.2</v>
      </c>
      <c r="Z15" s="57">
        <v>2.7</v>
      </c>
      <c r="AA15" s="57">
        <v>6.6</v>
      </c>
      <c r="AB15" s="57">
        <v>6.4</v>
      </c>
      <c r="AC15" s="38"/>
      <c r="AD15" s="38">
        <v>1.7</v>
      </c>
      <c r="AE15" s="38"/>
      <c r="AF15" s="38"/>
      <c r="AG15" s="38"/>
      <c r="AH15" s="38">
        <v>3.1</v>
      </c>
      <c r="AI15" s="38"/>
      <c r="AJ15" s="38">
        <v>1</v>
      </c>
      <c r="AK15" s="38">
        <v>3.1</v>
      </c>
      <c r="AL15" s="57">
        <v>4.6</v>
      </c>
      <c r="AM15" s="57">
        <v>1.8</v>
      </c>
      <c r="AN15" s="57">
        <v>5.7</v>
      </c>
      <c r="AO15" s="1"/>
      <c r="AP15" s="1"/>
      <c r="AQ15" s="1"/>
      <c r="AR15" s="1"/>
      <c r="AS15" s="55"/>
      <c r="AT15" s="1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</row>
    <row r="16" spans="1:57" ht="12.75">
      <c r="A16" s="44">
        <v>15</v>
      </c>
      <c r="B16" s="36" t="s">
        <v>62</v>
      </c>
      <c r="C16" s="259">
        <f t="shared" si="0"/>
        <v>98.37</v>
      </c>
      <c r="D16" s="35">
        <v>10</v>
      </c>
      <c r="E16" s="35">
        <f t="shared" si="1"/>
        <v>28</v>
      </c>
      <c r="F16" s="249">
        <f t="shared" si="2"/>
        <v>3.513214285714286</v>
      </c>
      <c r="G16" s="259">
        <v>2.25</v>
      </c>
      <c r="H16" s="259">
        <v>1.85</v>
      </c>
      <c r="I16" s="259">
        <v>1.2</v>
      </c>
      <c r="J16" s="259">
        <v>2.3</v>
      </c>
      <c r="K16" s="259">
        <v>4.6</v>
      </c>
      <c r="L16" s="259">
        <v>6.6</v>
      </c>
      <c r="M16" s="259">
        <v>3.67</v>
      </c>
      <c r="N16" s="259">
        <v>4.6</v>
      </c>
      <c r="O16" s="259">
        <v>1.3</v>
      </c>
      <c r="P16" s="259">
        <v>3</v>
      </c>
      <c r="Q16" s="259">
        <v>1.15</v>
      </c>
      <c r="R16" s="259">
        <v>1.7</v>
      </c>
      <c r="S16" s="259">
        <v>5.8</v>
      </c>
      <c r="T16" s="259"/>
      <c r="U16" s="57"/>
      <c r="V16" s="57">
        <v>1.2</v>
      </c>
      <c r="W16" s="57"/>
      <c r="X16" s="57">
        <v>6.6</v>
      </c>
      <c r="Y16" s="57"/>
      <c r="Z16" s="57">
        <v>1.6</v>
      </c>
      <c r="AA16" s="57">
        <v>10.5</v>
      </c>
      <c r="AB16" s="57">
        <v>3.35</v>
      </c>
      <c r="AC16" s="38"/>
      <c r="AD16" s="38">
        <v>2.6</v>
      </c>
      <c r="AE16" s="38">
        <v>6</v>
      </c>
      <c r="AF16" s="38">
        <v>2.3</v>
      </c>
      <c r="AG16" s="38">
        <v>4</v>
      </c>
      <c r="AH16" s="38">
        <v>1</v>
      </c>
      <c r="AI16" s="38">
        <v>1</v>
      </c>
      <c r="AJ16" s="38">
        <v>1.9</v>
      </c>
      <c r="AK16" s="38"/>
      <c r="AL16" s="57">
        <v>6</v>
      </c>
      <c r="AM16" s="57">
        <v>2.3</v>
      </c>
      <c r="AN16" s="57">
        <v>8</v>
      </c>
      <c r="AO16" s="1"/>
      <c r="AP16" s="1"/>
      <c r="AQ16" s="1"/>
      <c r="AR16" s="1"/>
      <c r="AS16" s="55"/>
      <c r="AT16" s="1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</row>
    <row r="17" spans="1:57" ht="12.75">
      <c r="A17" s="44">
        <v>16</v>
      </c>
      <c r="B17" s="36" t="s">
        <v>16</v>
      </c>
      <c r="C17" s="259">
        <f t="shared" si="0"/>
        <v>94.75</v>
      </c>
      <c r="D17" s="35">
        <v>6</v>
      </c>
      <c r="E17" s="35">
        <f t="shared" si="1"/>
        <v>23</v>
      </c>
      <c r="F17" s="249">
        <f t="shared" si="2"/>
        <v>4.119565217391305</v>
      </c>
      <c r="G17" s="259"/>
      <c r="H17" s="259">
        <v>7</v>
      </c>
      <c r="I17" s="259"/>
      <c r="J17" s="259">
        <v>5.4</v>
      </c>
      <c r="K17" s="259">
        <v>6</v>
      </c>
      <c r="L17" s="259"/>
      <c r="M17" s="259">
        <v>1</v>
      </c>
      <c r="N17" s="259"/>
      <c r="O17" s="259"/>
      <c r="P17" s="259">
        <v>7.1</v>
      </c>
      <c r="Q17" s="259">
        <v>1.15</v>
      </c>
      <c r="R17" s="259">
        <v>7.7</v>
      </c>
      <c r="S17" s="259">
        <v>3.4</v>
      </c>
      <c r="T17" s="259">
        <v>2.5</v>
      </c>
      <c r="U17" s="57">
        <v>3.2</v>
      </c>
      <c r="V17" s="57">
        <v>8.8</v>
      </c>
      <c r="W17" s="57">
        <v>4.6</v>
      </c>
      <c r="X17" s="57">
        <v>1.6</v>
      </c>
      <c r="Y17" s="57">
        <v>7.2</v>
      </c>
      <c r="Z17" s="57">
        <v>1.3</v>
      </c>
      <c r="AA17" s="57">
        <v>1.3</v>
      </c>
      <c r="AB17" s="57">
        <v>6.4</v>
      </c>
      <c r="AC17" s="38"/>
      <c r="AD17" s="38">
        <v>5.65</v>
      </c>
      <c r="AE17" s="38">
        <v>1.3</v>
      </c>
      <c r="AF17" s="38">
        <v>1.55</v>
      </c>
      <c r="AG17" s="38"/>
      <c r="AH17" s="38">
        <v>3.1</v>
      </c>
      <c r="AI17" s="38"/>
      <c r="AJ17" s="38"/>
      <c r="AK17" s="38"/>
      <c r="AL17" s="57"/>
      <c r="AM17" s="57">
        <v>1.8</v>
      </c>
      <c r="AN17" s="57">
        <v>5.7</v>
      </c>
      <c r="AO17" s="1"/>
      <c r="AP17" s="1"/>
      <c r="AQ17" s="1"/>
      <c r="AR17" s="1"/>
      <c r="AS17" s="55"/>
      <c r="AT17" s="1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</row>
    <row r="18" spans="1:57" ht="12.75">
      <c r="A18" s="44">
        <v>17</v>
      </c>
      <c r="B18" s="36" t="s">
        <v>52</v>
      </c>
      <c r="C18" s="259">
        <f t="shared" si="0"/>
        <v>78.9</v>
      </c>
      <c r="D18" s="35">
        <v>6</v>
      </c>
      <c r="E18" s="35">
        <f t="shared" si="1"/>
        <v>15</v>
      </c>
      <c r="F18" s="249">
        <f t="shared" si="2"/>
        <v>5.260000000000001</v>
      </c>
      <c r="G18" s="259"/>
      <c r="H18" s="259"/>
      <c r="I18" s="259">
        <v>9</v>
      </c>
      <c r="J18" s="259">
        <v>7.2</v>
      </c>
      <c r="K18" s="259">
        <v>1.7</v>
      </c>
      <c r="L18" s="259">
        <v>1.4</v>
      </c>
      <c r="M18" s="259">
        <v>2.2</v>
      </c>
      <c r="N18" s="259"/>
      <c r="O18" s="259">
        <v>7.4</v>
      </c>
      <c r="P18" s="259">
        <v>1.7</v>
      </c>
      <c r="Q18" s="259">
        <v>10.5</v>
      </c>
      <c r="R18" s="259"/>
      <c r="S18" s="259">
        <v>2.45</v>
      </c>
      <c r="T18" s="259"/>
      <c r="U18" s="57">
        <v>1.95</v>
      </c>
      <c r="V18" s="57">
        <v>11</v>
      </c>
      <c r="W18" s="57"/>
      <c r="X18" s="57">
        <v>2.6</v>
      </c>
      <c r="Y18" s="57"/>
      <c r="Z18" s="57">
        <v>3.6</v>
      </c>
      <c r="AA18" s="57">
        <v>5.2</v>
      </c>
      <c r="AB18" s="57">
        <v>11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57"/>
      <c r="AM18" s="57"/>
      <c r="AN18" s="57"/>
      <c r="AO18" s="1"/>
      <c r="AP18" s="1"/>
      <c r="AQ18" s="1"/>
      <c r="AR18" s="1"/>
      <c r="AS18" s="55"/>
      <c r="AT18" s="1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</row>
    <row r="19" spans="1:57" ht="12.75">
      <c r="A19" s="44">
        <v>18</v>
      </c>
      <c r="B19" s="36" t="s">
        <v>55</v>
      </c>
      <c r="C19" s="259">
        <f t="shared" si="0"/>
        <v>62.17</v>
      </c>
      <c r="D19" s="35"/>
      <c r="E19" s="35">
        <f t="shared" si="1"/>
        <v>27</v>
      </c>
      <c r="F19" s="249">
        <f t="shared" si="2"/>
        <v>2.3025925925925925</v>
      </c>
      <c r="G19" s="259">
        <v>1.4</v>
      </c>
      <c r="H19" s="259"/>
      <c r="I19" s="259">
        <v>1.9</v>
      </c>
      <c r="J19" s="259">
        <v>1.15</v>
      </c>
      <c r="K19" s="259">
        <v>1</v>
      </c>
      <c r="L19" s="259"/>
      <c r="M19" s="259">
        <v>3.67</v>
      </c>
      <c r="N19" s="259">
        <v>1.9</v>
      </c>
      <c r="O19" s="259">
        <v>2.45</v>
      </c>
      <c r="P19" s="259">
        <v>4.6</v>
      </c>
      <c r="Q19" s="259">
        <v>2.6</v>
      </c>
      <c r="R19" s="259">
        <v>2.8</v>
      </c>
      <c r="S19" s="259">
        <v>1.2</v>
      </c>
      <c r="T19" s="259">
        <v>4.6</v>
      </c>
      <c r="U19" s="57"/>
      <c r="V19" s="57">
        <v>7.1</v>
      </c>
      <c r="W19" s="57">
        <v>2.8</v>
      </c>
      <c r="X19" s="57"/>
      <c r="Y19" s="57">
        <v>1.3</v>
      </c>
      <c r="Z19" s="57">
        <v>1.95</v>
      </c>
      <c r="AA19" s="57">
        <v>1.6</v>
      </c>
      <c r="AB19" s="57">
        <v>3.35</v>
      </c>
      <c r="AC19" s="38"/>
      <c r="AD19" s="38">
        <v>2.6</v>
      </c>
      <c r="AE19" s="38"/>
      <c r="AF19" s="38">
        <v>1</v>
      </c>
      <c r="AG19" s="38">
        <v>1.4</v>
      </c>
      <c r="AH19" s="38">
        <v>1.8</v>
      </c>
      <c r="AI19" s="38">
        <v>2.2</v>
      </c>
      <c r="AJ19" s="38"/>
      <c r="AK19" s="38">
        <v>1</v>
      </c>
      <c r="AL19" s="57">
        <v>2.5</v>
      </c>
      <c r="AM19" s="57">
        <v>1.3</v>
      </c>
      <c r="AN19" s="57">
        <v>1</v>
      </c>
      <c r="AO19" s="1"/>
      <c r="AP19" s="1"/>
      <c r="AQ19" s="1"/>
      <c r="AR19" s="1"/>
      <c r="AS19" s="55"/>
      <c r="AT19" s="1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</row>
    <row r="20" spans="1:57" ht="12.75">
      <c r="A20" s="44">
        <v>19</v>
      </c>
      <c r="B20" s="36" t="s">
        <v>22</v>
      </c>
      <c r="C20" s="259">
        <f t="shared" si="0"/>
        <v>62.050000000000004</v>
      </c>
      <c r="D20" s="35">
        <v>6</v>
      </c>
      <c r="E20" s="35">
        <f t="shared" si="1"/>
        <v>23</v>
      </c>
      <c r="F20" s="249">
        <f t="shared" si="2"/>
        <v>2.697826086956522</v>
      </c>
      <c r="G20" s="259">
        <v>3.5</v>
      </c>
      <c r="H20" s="259">
        <v>1.85</v>
      </c>
      <c r="I20" s="259">
        <v>3.5</v>
      </c>
      <c r="J20" s="259">
        <v>1.8</v>
      </c>
      <c r="K20" s="259">
        <v>3.6</v>
      </c>
      <c r="L20" s="259"/>
      <c r="M20" s="259"/>
      <c r="N20" s="259"/>
      <c r="O20" s="259">
        <v>8.3</v>
      </c>
      <c r="P20" s="259">
        <v>1.2</v>
      </c>
      <c r="Q20" s="259">
        <v>2</v>
      </c>
      <c r="R20" s="259"/>
      <c r="S20" s="259">
        <v>3.4</v>
      </c>
      <c r="T20" s="259">
        <v>1</v>
      </c>
      <c r="U20" s="57">
        <v>1.95</v>
      </c>
      <c r="V20" s="57">
        <v>1.5</v>
      </c>
      <c r="W20" s="57">
        <v>1.7</v>
      </c>
      <c r="X20" s="57">
        <v>2</v>
      </c>
      <c r="Y20" s="57">
        <v>1.8</v>
      </c>
      <c r="Z20" s="57"/>
      <c r="AA20" s="57">
        <v>1</v>
      </c>
      <c r="AB20" s="57">
        <v>1.2</v>
      </c>
      <c r="AC20" s="38">
        <v>1.3</v>
      </c>
      <c r="AD20" s="38"/>
      <c r="AE20" s="38">
        <v>1</v>
      </c>
      <c r="AF20" s="38">
        <v>1.55</v>
      </c>
      <c r="AG20" s="38"/>
      <c r="AH20" s="38">
        <v>7.2</v>
      </c>
      <c r="AI20" s="38"/>
      <c r="AJ20" s="38"/>
      <c r="AK20" s="38">
        <v>7.2</v>
      </c>
      <c r="AL20" s="57">
        <v>2.5</v>
      </c>
      <c r="AM20" s="57"/>
      <c r="AN20" s="57"/>
      <c r="AO20" s="1"/>
      <c r="AP20" s="1"/>
      <c r="AQ20" s="1"/>
      <c r="AR20" s="1"/>
      <c r="AS20" s="55"/>
      <c r="AT20" s="1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</row>
    <row r="21" spans="1:57" ht="12.75">
      <c r="A21" s="44">
        <v>20</v>
      </c>
      <c r="B21" s="36" t="s">
        <v>75</v>
      </c>
      <c r="C21" s="259">
        <f t="shared" si="0"/>
        <v>54.55</v>
      </c>
      <c r="D21" s="35">
        <v>1</v>
      </c>
      <c r="E21" s="35">
        <f t="shared" si="1"/>
        <v>20</v>
      </c>
      <c r="F21" s="249">
        <f t="shared" si="2"/>
        <v>2.7275</v>
      </c>
      <c r="G21" s="259">
        <v>1.4</v>
      </c>
      <c r="H21" s="259"/>
      <c r="I21" s="259">
        <v>1.9</v>
      </c>
      <c r="J21" s="259">
        <v>1.15</v>
      </c>
      <c r="K21" s="259">
        <v>1</v>
      </c>
      <c r="L21" s="259"/>
      <c r="M21" s="259"/>
      <c r="N21" s="259">
        <v>1.9</v>
      </c>
      <c r="O21" s="259">
        <v>1.8</v>
      </c>
      <c r="P21" s="259">
        <v>4.6</v>
      </c>
      <c r="Q21" s="259">
        <v>2.6</v>
      </c>
      <c r="R21" s="259">
        <v>2.8</v>
      </c>
      <c r="S21" s="259">
        <v>11.8</v>
      </c>
      <c r="T21" s="259">
        <v>4.6</v>
      </c>
      <c r="U21" s="57"/>
      <c r="V21" s="57">
        <v>1.2</v>
      </c>
      <c r="W21" s="57">
        <v>2.8</v>
      </c>
      <c r="X21" s="57"/>
      <c r="Y21" s="57">
        <v>1.3</v>
      </c>
      <c r="Z21" s="57">
        <v>6.3</v>
      </c>
      <c r="AA21" s="57">
        <v>1.6</v>
      </c>
      <c r="AB21" s="57"/>
      <c r="AC21" s="38"/>
      <c r="AD21" s="38"/>
      <c r="AE21" s="38"/>
      <c r="AF21" s="38"/>
      <c r="AG21" s="38"/>
      <c r="AH21" s="38"/>
      <c r="AI21" s="38"/>
      <c r="AJ21" s="38"/>
      <c r="AK21" s="38">
        <v>1</v>
      </c>
      <c r="AL21" s="57">
        <v>2.5</v>
      </c>
      <c r="AM21" s="57">
        <v>1.3</v>
      </c>
      <c r="AN21" s="57">
        <v>1</v>
      </c>
      <c r="AO21" s="1"/>
      <c r="AP21" s="1"/>
      <c r="AQ21" s="1"/>
      <c r="AR21" s="1"/>
      <c r="AS21" s="55"/>
      <c r="AT21" s="1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</row>
    <row r="22" spans="1:57" ht="12.75">
      <c r="A22" s="44">
        <v>21</v>
      </c>
      <c r="B22" s="36" t="s">
        <v>79</v>
      </c>
      <c r="C22" s="259">
        <f t="shared" si="0"/>
        <v>49.550000000000004</v>
      </c>
      <c r="D22" s="35"/>
      <c r="E22" s="35">
        <f t="shared" si="1"/>
        <v>10</v>
      </c>
      <c r="F22" s="249">
        <f t="shared" si="2"/>
        <v>4.955</v>
      </c>
      <c r="G22" s="259">
        <v>6.6</v>
      </c>
      <c r="H22" s="259">
        <v>1.85</v>
      </c>
      <c r="I22" s="259"/>
      <c r="J22" s="259">
        <v>9.5</v>
      </c>
      <c r="K22" s="259">
        <v>2.8</v>
      </c>
      <c r="L22" s="259">
        <v>1.9</v>
      </c>
      <c r="M22" s="259">
        <v>10</v>
      </c>
      <c r="N22" s="259">
        <v>6.6</v>
      </c>
      <c r="O22" s="259">
        <v>2</v>
      </c>
      <c r="P22" s="259">
        <v>3.7</v>
      </c>
      <c r="Q22" s="259"/>
      <c r="R22" s="259">
        <v>4.6</v>
      </c>
      <c r="S22" s="259"/>
      <c r="T22" s="259"/>
      <c r="U22" s="57"/>
      <c r="V22" s="57"/>
      <c r="W22" s="57"/>
      <c r="X22" s="57"/>
      <c r="Y22" s="57"/>
      <c r="Z22" s="57"/>
      <c r="AA22" s="57"/>
      <c r="AB22" s="57"/>
      <c r="AC22" s="38"/>
      <c r="AD22" s="38"/>
      <c r="AE22" s="38"/>
      <c r="AF22" s="38"/>
      <c r="AG22" s="38"/>
      <c r="AH22" s="38"/>
      <c r="AI22" s="38"/>
      <c r="AJ22" s="38"/>
      <c r="AK22" s="38"/>
      <c r="AL22" s="57"/>
      <c r="AM22" s="57"/>
      <c r="AN22" s="57"/>
      <c r="AO22" s="1"/>
      <c r="AP22" s="1"/>
      <c r="AQ22" s="1"/>
      <c r="AR22" s="1"/>
      <c r="AS22" s="55"/>
      <c r="AT22" s="1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</row>
    <row r="23" spans="1:57" ht="12.75">
      <c r="A23" s="44">
        <v>22</v>
      </c>
      <c r="B23" s="36" t="s">
        <v>29</v>
      </c>
      <c r="C23" s="259">
        <f t="shared" si="0"/>
        <v>36.85</v>
      </c>
      <c r="D23" s="35"/>
      <c r="E23" s="35">
        <f t="shared" si="1"/>
        <v>12</v>
      </c>
      <c r="F23" s="249">
        <f t="shared" si="2"/>
        <v>3.0708333333333333</v>
      </c>
      <c r="G23" s="259"/>
      <c r="H23" s="259"/>
      <c r="I23" s="259"/>
      <c r="J23" s="259"/>
      <c r="K23" s="259"/>
      <c r="L23" s="259"/>
      <c r="M23" s="259"/>
      <c r="N23" s="259">
        <v>1.4</v>
      </c>
      <c r="O23" s="259">
        <v>10.5</v>
      </c>
      <c r="P23" s="259">
        <v>2.4</v>
      </c>
      <c r="Q23" s="259">
        <v>6.6</v>
      </c>
      <c r="R23" s="259">
        <v>1</v>
      </c>
      <c r="S23" s="259">
        <v>2.45</v>
      </c>
      <c r="T23" s="259">
        <v>1.7</v>
      </c>
      <c r="U23" s="57"/>
      <c r="V23" s="57">
        <v>3</v>
      </c>
      <c r="W23" s="57"/>
      <c r="X23" s="57"/>
      <c r="Y23" s="57"/>
      <c r="Z23" s="57"/>
      <c r="AA23" s="57">
        <v>3.2</v>
      </c>
      <c r="AB23" s="57">
        <v>1.9</v>
      </c>
      <c r="AC23" s="38">
        <v>1</v>
      </c>
      <c r="AD23" s="38"/>
      <c r="AE23" s="38">
        <v>1.7</v>
      </c>
      <c r="AF23" s="38"/>
      <c r="AG23" s="38"/>
      <c r="AH23" s="38"/>
      <c r="AI23" s="38"/>
      <c r="AJ23" s="38"/>
      <c r="AK23" s="38"/>
      <c r="AL23" s="57"/>
      <c r="AM23" s="57"/>
      <c r="AN23" s="57"/>
      <c r="AO23" s="1"/>
      <c r="AP23" s="1"/>
      <c r="AQ23" s="1"/>
      <c r="AR23" s="1"/>
      <c r="AS23" s="55"/>
      <c r="AT23" s="1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</row>
    <row r="24" spans="1:57" ht="12.75">
      <c r="A24" s="44">
        <v>23</v>
      </c>
      <c r="B24" s="36" t="s">
        <v>14</v>
      </c>
      <c r="C24" s="259">
        <f t="shared" si="0"/>
        <v>34.57</v>
      </c>
      <c r="D24" s="35"/>
      <c r="E24" s="35">
        <f t="shared" si="1"/>
        <v>18</v>
      </c>
      <c r="F24" s="249">
        <f t="shared" si="2"/>
        <v>1.9205555555555556</v>
      </c>
      <c r="G24" s="259"/>
      <c r="H24" s="259"/>
      <c r="I24" s="259"/>
      <c r="J24" s="259"/>
      <c r="K24" s="259"/>
      <c r="L24" s="259">
        <v>1</v>
      </c>
      <c r="M24" s="259">
        <v>3.67</v>
      </c>
      <c r="N24" s="259">
        <v>1</v>
      </c>
      <c r="O24" s="259">
        <v>6.6</v>
      </c>
      <c r="P24" s="259">
        <v>1</v>
      </c>
      <c r="Q24" s="259">
        <v>3.2</v>
      </c>
      <c r="R24" s="259">
        <v>1.3</v>
      </c>
      <c r="S24" s="259"/>
      <c r="T24" s="259">
        <v>1.7</v>
      </c>
      <c r="U24" s="57"/>
      <c r="V24" s="57">
        <v>1</v>
      </c>
      <c r="W24" s="57">
        <v>2.2</v>
      </c>
      <c r="X24" s="57">
        <v>1</v>
      </c>
      <c r="Y24" s="57"/>
      <c r="Z24" s="57">
        <v>1.1</v>
      </c>
      <c r="AA24" s="57">
        <v>3.2</v>
      </c>
      <c r="AB24" s="57">
        <v>1.9</v>
      </c>
      <c r="AC24" s="38">
        <v>1</v>
      </c>
      <c r="AD24" s="38"/>
      <c r="AE24" s="38">
        <v>1.7</v>
      </c>
      <c r="AF24" s="38">
        <v>1</v>
      </c>
      <c r="AG24" s="38"/>
      <c r="AH24" s="38"/>
      <c r="AI24" s="38"/>
      <c r="AJ24" s="38"/>
      <c r="AK24" s="38"/>
      <c r="AL24" s="57"/>
      <c r="AM24" s="57">
        <v>1</v>
      </c>
      <c r="AN24" s="57"/>
      <c r="AO24" s="1"/>
      <c r="AP24" s="1"/>
      <c r="AQ24" s="1"/>
      <c r="AR24" s="1"/>
      <c r="AS24" s="55"/>
      <c r="AT24" s="1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</row>
    <row r="25" spans="1:57" ht="12.75">
      <c r="A25" s="44">
        <v>24</v>
      </c>
      <c r="B25" s="36" t="s">
        <v>60</v>
      </c>
      <c r="C25" s="259">
        <f t="shared" si="0"/>
        <v>28.57</v>
      </c>
      <c r="D25" s="35"/>
      <c r="E25" s="35">
        <f t="shared" si="1"/>
        <v>14</v>
      </c>
      <c r="F25" s="249">
        <f t="shared" si="2"/>
        <v>2.040714285714286</v>
      </c>
      <c r="G25" s="259"/>
      <c r="H25" s="259"/>
      <c r="I25" s="259"/>
      <c r="J25" s="259"/>
      <c r="K25" s="259"/>
      <c r="L25" s="259">
        <v>1</v>
      </c>
      <c r="M25" s="259">
        <v>3.67</v>
      </c>
      <c r="N25" s="259">
        <v>1</v>
      </c>
      <c r="O25" s="259">
        <v>5.2</v>
      </c>
      <c r="P25" s="259"/>
      <c r="Q25" s="259"/>
      <c r="R25" s="259"/>
      <c r="S25" s="259"/>
      <c r="T25" s="259">
        <v>1.3</v>
      </c>
      <c r="U25" s="57"/>
      <c r="V25" s="57">
        <v>3</v>
      </c>
      <c r="W25" s="57">
        <v>1</v>
      </c>
      <c r="X25" s="57"/>
      <c r="Y25" s="57">
        <v>1</v>
      </c>
      <c r="Z25" s="57"/>
      <c r="AA25" s="57"/>
      <c r="AB25" s="57">
        <v>1</v>
      </c>
      <c r="AC25" s="38">
        <v>1.8</v>
      </c>
      <c r="AD25" s="38"/>
      <c r="AE25" s="38">
        <v>4.6</v>
      </c>
      <c r="AF25" s="38"/>
      <c r="AG25" s="38"/>
      <c r="AH25" s="38">
        <v>1.3</v>
      </c>
      <c r="AI25" s="38"/>
      <c r="AJ25" s="38"/>
      <c r="AK25" s="38">
        <v>1.3</v>
      </c>
      <c r="AL25" s="57"/>
      <c r="AM25" s="57"/>
      <c r="AN25" s="57">
        <v>1.4</v>
      </c>
      <c r="AO25" s="1"/>
      <c r="AP25" s="1"/>
      <c r="AQ25" s="1"/>
      <c r="AR25" s="1"/>
      <c r="AS25" s="55"/>
      <c r="AT25" s="1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1:57" ht="12.75">
      <c r="A26" s="44">
        <v>25</v>
      </c>
      <c r="B26" s="36" t="s">
        <v>13</v>
      </c>
      <c r="C26" s="259">
        <f aca="true" t="shared" si="3" ref="C26:C34">SUM(G26:AQ26)</f>
        <v>16.5</v>
      </c>
      <c r="D26" s="35"/>
      <c r="E26" s="35">
        <f>COUNT(G26:AP26)</f>
        <v>13</v>
      </c>
      <c r="F26" s="249">
        <f aca="true" t="shared" si="4" ref="F26:F34">IF(ISNUMBER(AVERAGE(G26:AQ26)),AVERAGE(G26:AQ26),"ei käynyt")</f>
        <v>1.2692307692307692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>
        <v>1</v>
      </c>
      <c r="Q26" s="259"/>
      <c r="R26" s="259">
        <v>1.3</v>
      </c>
      <c r="S26" s="259"/>
      <c r="T26" s="259"/>
      <c r="U26" s="57"/>
      <c r="V26" s="57">
        <v>2.4</v>
      </c>
      <c r="W26" s="57">
        <v>1</v>
      </c>
      <c r="X26" s="57">
        <v>1</v>
      </c>
      <c r="Y26" s="57">
        <v>1</v>
      </c>
      <c r="Z26" s="57">
        <v>1</v>
      </c>
      <c r="AA26" s="57"/>
      <c r="AB26" s="57">
        <v>1</v>
      </c>
      <c r="AC26" s="38">
        <v>1.8</v>
      </c>
      <c r="AD26" s="38"/>
      <c r="AE26" s="38"/>
      <c r="AF26" s="38"/>
      <c r="AG26" s="38"/>
      <c r="AH26" s="38">
        <v>1.3</v>
      </c>
      <c r="AI26" s="38"/>
      <c r="AJ26" s="38"/>
      <c r="AK26" s="38">
        <v>1.3</v>
      </c>
      <c r="AL26" s="57"/>
      <c r="AM26" s="57">
        <v>1</v>
      </c>
      <c r="AN26" s="57">
        <v>1.4</v>
      </c>
      <c r="AO26" s="1"/>
      <c r="AP26" s="1"/>
      <c r="AQ26" s="1"/>
      <c r="AR26" s="1"/>
      <c r="AS26" s="55"/>
      <c r="AT26" s="1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</row>
    <row r="27" spans="1:57" ht="12.75">
      <c r="A27" s="44">
        <v>26</v>
      </c>
      <c r="B27" s="36" t="s">
        <v>80</v>
      </c>
      <c r="C27" s="259">
        <f t="shared" si="3"/>
        <v>16.3</v>
      </c>
      <c r="D27" s="35">
        <v>5</v>
      </c>
      <c r="E27" s="35">
        <f>COUNT(G27:AP27)</f>
        <v>4</v>
      </c>
      <c r="F27" s="249">
        <f t="shared" si="4"/>
        <v>4.075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57"/>
      <c r="V27" s="57"/>
      <c r="W27" s="57"/>
      <c r="X27" s="57"/>
      <c r="Y27" s="57"/>
      <c r="Z27" s="57"/>
      <c r="AA27" s="57"/>
      <c r="AB27" s="57"/>
      <c r="AC27" s="38"/>
      <c r="AD27" s="38"/>
      <c r="AE27" s="38"/>
      <c r="AF27" s="38"/>
      <c r="AG27" s="38"/>
      <c r="AH27" s="38"/>
      <c r="AI27" s="38">
        <v>4.7</v>
      </c>
      <c r="AJ27" s="38">
        <v>2.6</v>
      </c>
      <c r="AK27" s="38">
        <v>1.8</v>
      </c>
      <c r="AL27" s="57"/>
      <c r="AM27" s="57">
        <v>7.2</v>
      </c>
      <c r="AN27" s="57"/>
      <c r="AO27" s="1"/>
      <c r="AP27" s="1"/>
      <c r="AQ27" s="1"/>
      <c r="AR27" s="1"/>
      <c r="AS27" s="55"/>
      <c r="AT27" s="1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</row>
    <row r="28" spans="1:57" ht="12.75">
      <c r="A28" s="44">
        <v>27</v>
      </c>
      <c r="B28" s="36" t="s">
        <v>43</v>
      </c>
      <c r="C28" s="259">
        <f t="shared" si="3"/>
        <v>12.2</v>
      </c>
      <c r="D28" s="35">
        <v>2</v>
      </c>
      <c r="E28" s="35">
        <f>COUNT(G28:AP28)</f>
        <v>3</v>
      </c>
      <c r="F28" s="249">
        <f t="shared" si="4"/>
        <v>4.066666666666666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57"/>
      <c r="V28" s="57"/>
      <c r="W28" s="57"/>
      <c r="X28" s="57"/>
      <c r="Y28" s="57"/>
      <c r="Z28" s="57"/>
      <c r="AA28" s="57">
        <v>6.6</v>
      </c>
      <c r="AB28" s="57"/>
      <c r="AC28" s="38"/>
      <c r="AD28" s="38"/>
      <c r="AE28" s="38"/>
      <c r="AF28" s="38"/>
      <c r="AG28" s="38"/>
      <c r="AH28" s="38"/>
      <c r="AI28" s="38"/>
      <c r="AJ28" s="38">
        <v>1</v>
      </c>
      <c r="AK28" s="38"/>
      <c r="AL28" s="57">
        <v>4.6</v>
      </c>
      <c r="AM28" s="57"/>
      <c r="AN28" s="57"/>
      <c r="AO28" s="1"/>
      <c r="AP28" s="1"/>
      <c r="AQ28" s="1"/>
      <c r="AR28" s="1"/>
      <c r="AS28" s="55"/>
      <c r="AT28" s="1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</row>
    <row r="29" spans="1:57" ht="12.75">
      <c r="A29" s="44">
        <v>28</v>
      </c>
      <c r="B29" s="36" t="s">
        <v>81</v>
      </c>
      <c r="C29" s="259">
        <f t="shared" si="3"/>
        <v>11.2</v>
      </c>
      <c r="D29" s="35"/>
      <c r="E29" s="35">
        <f aca="true" t="shared" si="5" ref="E29:E41">COUNT(G29:AP29)</f>
        <v>5</v>
      </c>
      <c r="F29" s="249">
        <f t="shared" si="4"/>
        <v>2.2399999999999998</v>
      </c>
      <c r="G29" s="259"/>
      <c r="H29" s="259"/>
      <c r="I29" s="259"/>
      <c r="J29" s="259"/>
      <c r="K29" s="259"/>
      <c r="L29" s="259"/>
      <c r="M29" s="259"/>
      <c r="N29" s="259">
        <v>1.4</v>
      </c>
      <c r="O29" s="259">
        <v>5.2</v>
      </c>
      <c r="P29" s="259">
        <v>2.4</v>
      </c>
      <c r="Q29" s="259"/>
      <c r="R29" s="259">
        <v>1</v>
      </c>
      <c r="S29" s="259">
        <v>1.2</v>
      </c>
      <c r="T29" s="259"/>
      <c r="U29" s="57"/>
      <c r="V29" s="57"/>
      <c r="W29" s="57"/>
      <c r="X29" s="57"/>
      <c r="Y29" s="57"/>
      <c r="Z29" s="57"/>
      <c r="AA29" s="57"/>
      <c r="AB29" s="57"/>
      <c r="AC29" s="38"/>
      <c r="AD29" s="38"/>
      <c r="AE29" s="38"/>
      <c r="AF29" s="38"/>
      <c r="AG29" s="38"/>
      <c r="AH29" s="38"/>
      <c r="AI29" s="38"/>
      <c r="AJ29" s="38"/>
      <c r="AK29" s="38"/>
      <c r="AL29" s="57"/>
      <c r="AM29" s="57"/>
      <c r="AN29" s="57"/>
      <c r="AO29" s="1"/>
      <c r="AP29" s="1"/>
      <c r="AQ29" s="1"/>
      <c r="AR29" s="1"/>
      <c r="AS29" s="55"/>
      <c r="AT29" s="1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</row>
    <row r="30" spans="1:57" ht="12.75">
      <c r="A30" s="44">
        <v>29</v>
      </c>
      <c r="B30" s="36" t="s">
        <v>36</v>
      </c>
      <c r="C30" s="259">
        <f t="shared" si="3"/>
        <v>10</v>
      </c>
      <c r="D30" s="35"/>
      <c r="E30" s="35">
        <f t="shared" si="5"/>
        <v>1</v>
      </c>
      <c r="F30" s="249">
        <f t="shared" si="4"/>
        <v>10</v>
      </c>
      <c r="G30" s="259"/>
      <c r="H30" s="259"/>
      <c r="I30" s="259"/>
      <c r="J30" s="259"/>
      <c r="K30" s="259">
        <v>10</v>
      </c>
      <c r="L30" s="259"/>
      <c r="M30" s="259"/>
      <c r="N30" s="259"/>
      <c r="O30" s="259"/>
      <c r="P30" s="259"/>
      <c r="Q30" s="259"/>
      <c r="R30" s="259"/>
      <c r="S30" s="259"/>
      <c r="T30" s="259"/>
      <c r="U30" s="57"/>
      <c r="V30" s="57"/>
      <c r="W30" s="57"/>
      <c r="X30" s="57"/>
      <c r="Y30" s="57"/>
      <c r="Z30" s="57"/>
      <c r="AA30" s="57"/>
      <c r="AB30" s="57"/>
      <c r="AC30" s="38"/>
      <c r="AD30" s="38"/>
      <c r="AE30" s="38"/>
      <c r="AF30" s="38"/>
      <c r="AG30" s="38"/>
      <c r="AH30" s="38"/>
      <c r="AI30" s="38"/>
      <c r="AJ30" s="38"/>
      <c r="AK30" s="38"/>
      <c r="AL30" s="57"/>
      <c r="AM30" s="57"/>
      <c r="AN30" s="57"/>
      <c r="AO30" s="1"/>
      <c r="AP30" s="1"/>
      <c r="AQ30" s="1"/>
      <c r="AR30" s="1"/>
      <c r="AS30" s="55"/>
      <c r="AT30" s="1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</row>
    <row r="31" spans="1:57" ht="12.75">
      <c r="A31" s="44">
        <v>30</v>
      </c>
      <c r="B31" s="36" t="s">
        <v>40</v>
      </c>
      <c r="C31" s="259">
        <f t="shared" si="3"/>
        <v>8.85</v>
      </c>
      <c r="D31" s="35">
        <v>3</v>
      </c>
      <c r="E31" s="35">
        <f t="shared" si="5"/>
        <v>2</v>
      </c>
      <c r="F31" s="249">
        <f t="shared" si="4"/>
        <v>4.425</v>
      </c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57">
        <v>1.15</v>
      </c>
      <c r="V31" s="57"/>
      <c r="W31" s="57"/>
      <c r="X31" s="57"/>
      <c r="Y31" s="57"/>
      <c r="Z31" s="57"/>
      <c r="AA31" s="57"/>
      <c r="AB31" s="57"/>
      <c r="AC31" s="38"/>
      <c r="AD31" s="38"/>
      <c r="AE31" s="38"/>
      <c r="AF31" s="38"/>
      <c r="AG31" s="38"/>
      <c r="AH31" s="38"/>
      <c r="AI31" s="38"/>
      <c r="AJ31" s="38"/>
      <c r="AK31" s="38"/>
      <c r="AL31" s="57">
        <v>7.7</v>
      </c>
      <c r="AM31" s="57"/>
      <c r="AN31" s="57"/>
      <c r="AO31" s="1"/>
      <c r="AP31" s="1"/>
      <c r="AQ31" s="1"/>
      <c r="AR31" s="1"/>
      <c r="AS31" s="55"/>
      <c r="AT31" s="1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ht="12.75">
      <c r="A32" s="44">
        <v>31</v>
      </c>
      <c r="B32" s="36" t="s">
        <v>26</v>
      </c>
      <c r="C32" s="259">
        <f t="shared" si="3"/>
        <v>7.7</v>
      </c>
      <c r="D32" s="35">
        <v>3</v>
      </c>
      <c r="E32" s="35">
        <f>COUNT(G32:AP32)</f>
        <v>1</v>
      </c>
      <c r="F32" s="249">
        <f t="shared" si="4"/>
        <v>7.7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57"/>
      <c r="V32" s="57"/>
      <c r="W32" s="57"/>
      <c r="X32" s="57"/>
      <c r="Y32" s="57"/>
      <c r="Z32" s="57"/>
      <c r="AA32" s="57"/>
      <c r="AB32" s="57"/>
      <c r="AC32" s="38"/>
      <c r="AD32" s="38"/>
      <c r="AE32" s="38"/>
      <c r="AF32" s="38"/>
      <c r="AG32" s="38"/>
      <c r="AH32" s="38"/>
      <c r="AI32" s="38"/>
      <c r="AJ32" s="38"/>
      <c r="AK32" s="38"/>
      <c r="AL32" s="57">
        <v>7.7</v>
      </c>
      <c r="AM32" s="57"/>
      <c r="AN32" s="57"/>
      <c r="AO32" s="1"/>
      <c r="AP32" s="1"/>
      <c r="AQ32" s="1"/>
      <c r="AR32" s="1"/>
      <c r="AS32" s="55"/>
      <c r="AT32" s="1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</row>
    <row r="33" spans="1:57" ht="12.75">
      <c r="A33" s="44">
        <v>32</v>
      </c>
      <c r="B33" s="36" t="s">
        <v>69</v>
      </c>
      <c r="C33" s="259">
        <f t="shared" si="3"/>
        <v>7.7</v>
      </c>
      <c r="D33" s="35">
        <v>2</v>
      </c>
      <c r="E33" s="35">
        <f>COUNT(G33:AP33)</f>
        <v>1</v>
      </c>
      <c r="F33" s="249">
        <f t="shared" si="4"/>
        <v>7.7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57"/>
      <c r="V33" s="57"/>
      <c r="W33" s="57"/>
      <c r="X33" s="57"/>
      <c r="Y33" s="57"/>
      <c r="Z33" s="57"/>
      <c r="AA33" s="57"/>
      <c r="AB33" s="57"/>
      <c r="AC33" s="38"/>
      <c r="AD33" s="38">
        <v>7.7</v>
      </c>
      <c r="AE33" s="38"/>
      <c r="AF33" s="38"/>
      <c r="AG33" s="38"/>
      <c r="AH33" s="38"/>
      <c r="AI33" s="38"/>
      <c r="AJ33" s="38"/>
      <c r="AK33" s="38"/>
      <c r="AL33" s="57"/>
      <c r="AM33" s="57"/>
      <c r="AN33" s="57"/>
      <c r="AO33" s="1"/>
      <c r="AP33" s="1"/>
      <c r="AQ33" s="1"/>
      <c r="AR33" s="1"/>
      <c r="AS33" s="55"/>
      <c r="AT33" s="1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</row>
    <row r="34" spans="1:57" ht="12.75">
      <c r="A34" s="44">
        <v>33</v>
      </c>
      <c r="B34" s="36" t="s">
        <v>82</v>
      </c>
      <c r="C34" s="259">
        <f t="shared" si="3"/>
        <v>6.9</v>
      </c>
      <c r="D34" s="35"/>
      <c r="E34" s="35">
        <f>COUNT(G34:AP34)</f>
        <v>3</v>
      </c>
      <c r="F34" s="249">
        <f t="shared" si="4"/>
        <v>2.3000000000000003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>
        <v>3.2</v>
      </c>
      <c r="R34" s="259"/>
      <c r="S34" s="259">
        <v>1.5</v>
      </c>
      <c r="T34" s="259"/>
      <c r="U34" s="57"/>
      <c r="V34" s="57"/>
      <c r="W34" s="57">
        <v>2.2</v>
      </c>
      <c r="X34" s="57"/>
      <c r="Y34" s="57"/>
      <c r="Z34" s="57"/>
      <c r="AA34" s="57"/>
      <c r="AB34" s="57"/>
      <c r="AC34" s="38"/>
      <c r="AD34" s="38"/>
      <c r="AE34" s="38"/>
      <c r="AF34" s="38"/>
      <c r="AG34" s="38"/>
      <c r="AH34" s="38"/>
      <c r="AI34" s="38"/>
      <c r="AJ34" s="38"/>
      <c r="AK34" s="38"/>
      <c r="AL34" s="57"/>
      <c r="AM34" s="57"/>
      <c r="AN34" s="57"/>
      <c r="AO34" s="1"/>
      <c r="AP34" s="1"/>
      <c r="AQ34" s="1"/>
      <c r="AR34" s="1"/>
      <c r="AS34" s="55"/>
      <c r="AT34" s="1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</row>
    <row r="35" spans="1:57" ht="12.75">
      <c r="A35" s="44">
        <v>34</v>
      </c>
      <c r="B35" s="36" t="s">
        <v>31</v>
      </c>
      <c r="C35" s="259">
        <f aca="true" t="shared" si="6" ref="C35:C47">SUM(G35:AQ35)</f>
        <v>4</v>
      </c>
      <c r="D35" s="35"/>
      <c r="E35" s="35">
        <f aca="true" t="shared" si="7" ref="E35:E47">COUNT(G35:AP35)</f>
        <v>2</v>
      </c>
      <c r="F35" s="249">
        <f aca="true" t="shared" si="8" ref="F35:F47">IF(ISNUMBER(AVERAGE(G35:AQ35)),AVERAGE(G35:AQ35),"ei käynyt")</f>
        <v>2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57"/>
      <c r="V35" s="57"/>
      <c r="W35" s="57"/>
      <c r="X35" s="57">
        <v>1.3</v>
      </c>
      <c r="Y35" s="57"/>
      <c r="Z35" s="57">
        <v>2.7</v>
      </c>
      <c r="AA35" s="57"/>
      <c r="AB35" s="57"/>
      <c r="AC35" s="38"/>
      <c r="AD35" s="38"/>
      <c r="AE35" s="38"/>
      <c r="AF35" s="38"/>
      <c r="AG35" s="38"/>
      <c r="AH35" s="38"/>
      <c r="AI35" s="38"/>
      <c r="AJ35" s="38"/>
      <c r="AK35" s="38"/>
      <c r="AL35" s="57"/>
      <c r="AM35" s="57"/>
      <c r="AN35" s="57"/>
      <c r="AO35" s="1"/>
      <c r="AP35" s="1"/>
      <c r="AQ35" s="1"/>
      <c r="AR35" s="1"/>
      <c r="AS35" s="55"/>
      <c r="AT35" s="1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</row>
    <row r="36" spans="1:57" ht="12.75">
      <c r="A36" s="44">
        <v>35</v>
      </c>
      <c r="B36" s="36" t="s">
        <v>83</v>
      </c>
      <c r="C36" s="259">
        <f t="shared" si="6"/>
        <v>3.35</v>
      </c>
      <c r="D36" s="35"/>
      <c r="E36" s="35">
        <f t="shared" si="7"/>
        <v>1</v>
      </c>
      <c r="F36" s="249">
        <f t="shared" si="8"/>
        <v>3.35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57"/>
      <c r="V36" s="57"/>
      <c r="W36" s="57"/>
      <c r="X36" s="57"/>
      <c r="Y36" s="57"/>
      <c r="Z36" s="57"/>
      <c r="AA36" s="57"/>
      <c r="AB36" s="57">
        <v>3.35</v>
      </c>
      <c r="AC36" s="38"/>
      <c r="AD36" s="38"/>
      <c r="AE36" s="38"/>
      <c r="AF36" s="38"/>
      <c r="AG36" s="38"/>
      <c r="AH36" s="38"/>
      <c r="AI36" s="38"/>
      <c r="AJ36" s="38"/>
      <c r="AK36" s="38"/>
      <c r="AL36" s="57"/>
      <c r="AM36" s="57"/>
      <c r="AN36" s="57"/>
      <c r="AO36" s="1"/>
      <c r="AP36" s="1"/>
      <c r="AQ36" s="1"/>
      <c r="AR36" s="1"/>
      <c r="AS36" s="55"/>
      <c r="AT36" s="1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</row>
    <row r="37" spans="1:57" ht="12.75">
      <c r="A37" s="44">
        <v>36</v>
      </c>
      <c r="B37" s="36" t="s">
        <v>84</v>
      </c>
      <c r="C37" s="259">
        <f t="shared" si="6"/>
        <v>3.05</v>
      </c>
      <c r="D37" s="35"/>
      <c r="E37" s="35">
        <f t="shared" si="7"/>
        <v>2</v>
      </c>
      <c r="F37" s="249">
        <f t="shared" si="8"/>
        <v>1.525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57"/>
      <c r="V37" s="57"/>
      <c r="W37" s="57"/>
      <c r="X37" s="57"/>
      <c r="Y37" s="57"/>
      <c r="Z37" s="57"/>
      <c r="AA37" s="57"/>
      <c r="AB37" s="57"/>
      <c r="AC37" s="38"/>
      <c r="AD37" s="38">
        <v>1.5</v>
      </c>
      <c r="AE37" s="38"/>
      <c r="AF37" s="38">
        <v>1.55</v>
      </c>
      <c r="AG37" s="38"/>
      <c r="AH37" s="38"/>
      <c r="AI37" s="38"/>
      <c r="AJ37" s="38"/>
      <c r="AK37" s="38"/>
      <c r="AL37" s="57"/>
      <c r="AM37" s="57"/>
      <c r="AN37" s="57"/>
      <c r="AO37" s="1"/>
      <c r="AP37" s="1"/>
      <c r="AQ37" s="1"/>
      <c r="AR37" s="1"/>
      <c r="AS37" s="55"/>
      <c r="AT37" s="1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</row>
    <row r="38" spans="1:57" ht="12.75">
      <c r="A38" s="44">
        <v>37</v>
      </c>
      <c r="B38" s="36" t="s">
        <v>27</v>
      </c>
      <c r="C38" s="259">
        <f t="shared" si="6"/>
        <v>2.45</v>
      </c>
      <c r="D38" s="35"/>
      <c r="E38" s="35">
        <f>COUNT(G38:AP38)</f>
        <v>2</v>
      </c>
      <c r="F38" s="249">
        <f t="shared" si="8"/>
        <v>1.225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57">
        <v>1.15</v>
      </c>
      <c r="V38" s="57"/>
      <c r="W38" s="57"/>
      <c r="X38" s="57"/>
      <c r="Y38" s="57"/>
      <c r="Z38" s="57"/>
      <c r="AA38" s="57"/>
      <c r="AB38" s="57"/>
      <c r="AC38" s="38"/>
      <c r="AD38" s="38"/>
      <c r="AE38" s="38"/>
      <c r="AF38" s="38"/>
      <c r="AG38" s="38"/>
      <c r="AH38" s="38"/>
      <c r="AI38" s="38"/>
      <c r="AJ38" s="38"/>
      <c r="AK38" s="38"/>
      <c r="AL38" s="57">
        <v>1.3</v>
      </c>
      <c r="AM38" s="57"/>
      <c r="AN38" s="57"/>
      <c r="AO38" s="1"/>
      <c r="AP38" s="1"/>
      <c r="AQ38" s="1"/>
      <c r="AR38" s="1"/>
      <c r="AS38" s="55"/>
      <c r="AT38" s="1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</row>
    <row r="39" spans="1:57" ht="12.75">
      <c r="A39" s="44">
        <v>38</v>
      </c>
      <c r="B39" s="36" t="s">
        <v>32</v>
      </c>
      <c r="C39" s="259">
        <f>SUM(G39:AQ39)</f>
        <v>2.45</v>
      </c>
      <c r="D39" s="35"/>
      <c r="E39" s="35">
        <f t="shared" si="5"/>
        <v>2</v>
      </c>
      <c r="F39" s="249">
        <f>IF(ISNUMBER(AVERAGE(G39:AQ39)),AVERAGE(G39:AQ39),"ei käynyt")</f>
        <v>1.225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57">
        <v>1.15</v>
      </c>
      <c r="V39" s="57"/>
      <c r="W39" s="57"/>
      <c r="X39" s="57"/>
      <c r="Y39" s="57"/>
      <c r="Z39" s="57"/>
      <c r="AA39" s="57"/>
      <c r="AB39" s="57"/>
      <c r="AC39" s="38"/>
      <c r="AD39" s="38"/>
      <c r="AE39" s="38"/>
      <c r="AF39" s="38"/>
      <c r="AG39" s="38"/>
      <c r="AH39" s="38"/>
      <c r="AI39" s="38"/>
      <c r="AJ39" s="38"/>
      <c r="AK39" s="38"/>
      <c r="AL39" s="57">
        <v>1.3</v>
      </c>
      <c r="AM39" s="57"/>
      <c r="AN39" s="57"/>
      <c r="AO39" s="1"/>
      <c r="AP39" s="1"/>
      <c r="AQ39" s="1"/>
      <c r="AR39" s="1"/>
      <c r="AS39" s="55"/>
      <c r="AT39" s="1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1:57" ht="12.75">
      <c r="A40" s="44">
        <v>39</v>
      </c>
      <c r="B40" s="36" t="s">
        <v>85</v>
      </c>
      <c r="C40" s="259">
        <f>SUM(G40:AQ40)</f>
        <v>1.7</v>
      </c>
      <c r="D40" s="35"/>
      <c r="E40" s="35">
        <f t="shared" si="5"/>
        <v>1</v>
      </c>
      <c r="F40" s="249">
        <f>IF(ISNUMBER(AVERAGE(G40:AQ40)),AVERAGE(G40:AQ40),"ei käynyt")</f>
        <v>1.7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57"/>
      <c r="V40" s="57"/>
      <c r="W40" s="57"/>
      <c r="X40" s="57"/>
      <c r="Y40" s="57"/>
      <c r="Z40" s="57"/>
      <c r="AA40" s="57"/>
      <c r="AB40" s="57"/>
      <c r="AC40" s="38"/>
      <c r="AD40" s="38"/>
      <c r="AE40" s="38"/>
      <c r="AF40" s="38"/>
      <c r="AG40" s="38"/>
      <c r="AH40" s="38"/>
      <c r="AI40" s="38"/>
      <c r="AJ40" s="38"/>
      <c r="AK40" s="38"/>
      <c r="AL40" s="57">
        <v>1.7</v>
      </c>
      <c r="AM40" s="57"/>
      <c r="AN40" s="57"/>
      <c r="AO40" s="1"/>
      <c r="AP40" s="1"/>
      <c r="AQ40" s="1"/>
      <c r="AR40" s="1"/>
      <c r="AS40" s="55"/>
      <c r="AT40" s="1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</row>
    <row r="41" spans="1:57" ht="12.75">
      <c r="A41" s="44">
        <v>40</v>
      </c>
      <c r="B41" s="36" t="s">
        <v>56</v>
      </c>
      <c r="C41" s="259">
        <f>SUM(G41:AQ41)</f>
        <v>1.7</v>
      </c>
      <c r="D41" s="35"/>
      <c r="E41" s="35">
        <f t="shared" si="5"/>
        <v>1</v>
      </c>
      <c r="F41" s="249">
        <f>IF(ISNUMBER(AVERAGE(G41:AQ41)),AVERAGE(G41:AQ41),"ei käynyt")</f>
        <v>1.7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57"/>
      <c r="V41" s="57"/>
      <c r="W41" s="57"/>
      <c r="X41" s="57"/>
      <c r="Y41" s="57"/>
      <c r="Z41" s="57"/>
      <c r="AA41" s="57"/>
      <c r="AB41" s="57"/>
      <c r="AC41" s="38"/>
      <c r="AD41" s="38"/>
      <c r="AE41" s="38"/>
      <c r="AF41" s="38"/>
      <c r="AG41" s="38"/>
      <c r="AH41" s="38"/>
      <c r="AI41" s="38"/>
      <c r="AJ41" s="38"/>
      <c r="AK41" s="38"/>
      <c r="AL41" s="57">
        <v>1.7</v>
      </c>
      <c r="AM41" s="57"/>
      <c r="AN41" s="57"/>
      <c r="AO41" s="1"/>
      <c r="AP41" s="1"/>
      <c r="AQ41" s="1"/>
      <c r="AR41" s="1"/>
      <c r="AS41" s="55"/>
      <c r="AT41" s="1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</row>
    <row r="42" spans="1:57" ht="12.75">
      <c r="A42" s="44">
        <v>41</v>
      </c>
      <c r="B42" s="36" t="s">
        <v>30</v>
      </c>
      <c r="C42" s="259">
        <f t="shared" si="6"/>
        <v>1.5</v>
      </c>
      <c r="D42" s="35"/>
      <c r="E42" s="35">
        <f t="shared" si="7"/>
        <v>1</v>
      </c>
      <c r="F42" s="249">
        <f t="shared" si="8"/>
        <v>1.5</v>
      </c>
      <c r="G42" s="259"/>
      <c r="H42" s="259"/>
      <c r="I42" s="259"/>
      <c r="J42" s="259"/>
      <c r="K42" s="259"/>
      <c r="L42" s="259"/>
      <c r="M42" s="259"/>
      <c r="N42" s="259"/>
      <c r="O42" s="259">
        <v>1.5</v>
      </c>
      <c r="P42" s="259"/>
      <c r="Q42" s="259"/>
      <c r="R42" s="259"/>
      <c r="S42" s="259"/>
      <c r="T42" s="259"/>
      <c r="U42" s="57"/>
      <c r="V42" s="57"/>
      <c r="W42" s="57"/>
      <c r="X42" s="57"/>
      <c r="Y42" s="57"/>
      <c r="Z42" s="57"/>
      <c r="AA42" s="57"/>
      <c r="AB42" s="57"/>
      <c r="AC42" s="38"/>
      <c r="AD42" s="38"/>
      <c r="AE42" s="38"/>
      <c r="AF42" s="38"/>
      <c r="AG42" s="38"/>
      <c r="AH42" s="38"/>
      <c r="AI42" s="38"/>
      <c r="AJ42" s="38"/>
      <c r="AK42" s="38"/>
      <c r="AL42" s="57"/>
      <c r="AM42" s="57"/>
      <c r="AN42" s="57"/>
      <c r="AO42" s="1"/>
      <c r="AP42" s="1"/>
      <c r="AQ42" s="1"/>
      <c r="AR42" s="1"/>
      <c r="AS42" s="55"/>
      <c r="AT42" s="1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1:57" ht="12.75">
      <c r="A43" s="44">
        <v>42</v>
      </c>
      <c r="B43" s="36" t="s">
        <v>68</v>
      </c>
      <c r="C43" s="259">
        <f t="shared" si="6"/>
        <v>1.3</v>
      </c>
      <c r="D43" s="35"/>
      <c r="E43" s="35">
        <f t="shared" si="7"/>
        <v>1</v>
      </c>
      <c r="F43" s="249">
        <f t="shared" si="8"/>
        <v>1.3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57"/>
      <c r="V43" s="57"/>
      <c r="W43" s="57"/>
      <c r="X43" s="57">
        <v>1.3</v>
      </c>
      <c r="Y43" s="57"/>
      <c r="Z43" s="57"/>
      <c r="AA43" s="57"/>
      <c r="AB43" s="57"/>
      <c r="AC43" s="38"/>
      <c r="AD43" s="38"/>
      <c r="AE43" s="38"/>
      <c r="AF43" s="38"/>
      <c r="AG43" s="38"/>
      <c r="AH43" s="38"/>
      <c r="AI43" s="38"/>
      <c r="AJ43" s="38"/>
      <c r="AK43" s="38"/>
      <c r="AL43" s="57"/>
      <c r="AM43" s="57"/>
      <c r="AN43" s="57"/>
      <c r="AO43" s="1"/>
      <c r="AP43" s="1"/>
      <c r="AQ43" s="1"/>
      <c r="AR43" s="1"/>
      <c r="AS43" s="55"/>
      <c r="AT43" s="1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</row>
    <row r="44" spans="1:57" ht="12.75">
      <c r="A44" s="44">
        <v>43</v>
      </c>
      <c r="B44" s="36" t="s">
        <v>86</v>
      </c>
      <c r="C44" s="259">
        <f t="shared" si="6"/>
        <v>1.3</v>
      </c>
      <c r="D44" s="35"/>
      <c r="E44" s="35">
        <f t="shared" si="7"/>
        <v>1</v>
      </c>
      <c r="F44" s="249">
        <f t="shared" si="8"/>
        <v>1.3</v>
      </c>
      <c r="G44" s="259"/>
      <c r="H44" s="259"/>
      <c r="I44" s="259"/>
      <c r="J44" s="259"/>
      <c r="K44" s="259">
        <v>1.3</v>
      </c>
      <c r="L44" s="259"/>
      <c r="M44" s="259"/>
      <c r="N44" s="259"/>
      <c r="O44" s="259"/>
      <c r="P44" s="259"/>
      <c r="Q44" s="259"/>
      <c r="R44" s="259"/>
      <c r="S44" s="259"/>
      <c r="T44" s="259"/>
      <c r="U44" s="57"/>
      <c r="V44" s="57"/>
      <c r="W44" s="57"/>
      <c r="X44" s="57"/>
      <c r="Y44" s="57"/>
      <c r="Z44" s="57"/>
      <c r="AA44" s="57"/>
      <c r="AB44" s="57"/>
      <c r="AC44" s="38"/>
      <c r="AD44" s="38"/>
      <c r="AE44" s="38"/>
      <c r="AF44" s="38"/>
      <c r="AG44" s="38"/>
      <c r="AH44" s="38"/>
      <c r="AI44" s="38"/>
      <c r="AJ44" s="38"/>
      <c r="AK44" s="38"/>
      <c r="AL44" s="57"/>
      <c r="AM44" s="57"/>
      <c r="AN44" s="57"/>
      <c r="AO44" s="1"/>
      <c r="AP44" s="1"/>
      <c r="AQ44" s="1"/>
      <c r="AR44" s="1"/>
      <c r="AS44" s="55"/>
      <c r="AT44" s="1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</row>
    <row r="45" spans="1:57" ht="12.75">
      <c r="A45" s="44">
        <v>44</v>
      </c>
      <c r="B45" s="36" t="s">
        <v>87</v>
      </c>
      <c r="C45" s="259">
        <f t="shared" si="6"/>
        <v>1.3</v>
      </c>
      <c r="D45" s="35"/>
      <c r="E45" s="35">
        <f t="shared" si="7"/>
        <v>1</v>
      </c>
      <c r="F45" s="249">
        <f t="shared" si="8"/>
        <v>1.3</v>
      </c>
      <c r="G45" s="259"/>
      <c r="H45" s="259"/>
      <c r="I45" s="259"/>
      <c r="J45" s="259"/>
      <c r="K45" s="259">
        <v>1.3</v>
      </c>
      <c r="L45" s="259"/>
      <c r="M45" s="259"/>
      <c r="N45" s="259"/>
      <c r="O45" s="259"/>
      <c r="P45" s="259"/>
      <c r="Q45" s="259"/>
      <c r="R45" s="259"/>
      <c r="S45" s="259"/>
      <c r="T45" s="259"/>
      <c r="U45" s="57"/>
      <c r="V45" s="57"/>
      <c r="W45" s="57"/>
      <c r="X45" s="57"/>
      <c r="Y45" s="57"/>
      <c r="Z45" s="57"/>
      <c r="AA45" s="57"/>
      <c r="AB45" s="57"/>
      <c r="AC45" s="38"/>
      <c r="AD45" s="38"/>
      <c r="AE45" s="38"/>
      <c r="AF45" s="38"/>
      <c r="AG45" s="38"/>
      <c r="AH45" s="38"/>
      <c r="AI45" s="38"/>
      <c r="AJ45" s="38"/>
      <c r="AK45" s="38"/>
      <c r="AL45" s="57"/>
      <c r="AM45" s="57"/>
      <c r="AN45" s="57"/>
      <c r="AO45" s="1"/>
      <c r="AP45" s="1"/>
      <c r="AQ45" s="1"/>
      <c r="AR45" s="1"/>
      <c r="AS45" s="55"/>
      <c r="AT45" s="1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</row>
    <row r="46" spans="1:57" ht="12.75">
      <c r="A46" s="44">
        <v>45</v>
      </c>
      <c r="B46" s="36" t="s">
        <v>66</v>
      </c>
      <c r="C46" s="259">
        <f>SUM(G46:AQ46)</f>
        <v>1.3</v>
      </c>
      <c r="D46" s="35"/>
      <c r="E46" s="35">
        <f t="shared" si="7"/>
        <v>1</v>
      </c>
      <c r="F46" s="249">
        <f>IF(ISNUMBER(AVERAGE(G46:AQ46)),AVERAGE(G46:AQ46),"ei käynyt")</f>
        <v>1.3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57"/>
      <c r="V46" s="57"/>
      <c r="W46" s="57"/>
      <c r="X46" s="57"/>
      <c r="Y46" s="57"/>
      <c r="Z46" s="57"/>
      <c r="AA46" s="57"/>
      <c r="AB46" s="57"/>
      <c r="AC46" s="38"/>
      <c r="AD46" s="38"/>
      <c r="AE46" s="38">
        <v>1.3</v>
      </c>
      <c r="AF46" s="38"/>
      <c r="AG46" s="38"/>
      <c r="AH46" s="38"/>
      <c r="AI46" s="38"/>
      <c r="AJ46" s="38"/>
      <c r="AK46" s="38"/>
      <c r="AL46" s="57"/>
      <c r="AM46" s="57"/>
      <c r="AN46" s="57"/>
      <c r="AO46" s="1"/>
      <c r="AP46" s="1"/>
      <c r="AQ46" s="1"/>
      <c r="AR46" s="1"/>
      <c r="AS46" s="55"/>
      <c r="AT46" s="1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1:57" ht="12.75">
      <c r="A47" s="44">
        <v>46</v>
      </c>
      <c r="B47" s="36" t="s">
        <v>34</v>
      </c>
      <c r="C47" s="259">
        <f t="shared" si="6"/>
        <v>1.3</v>
      </c>
      <c r="D47" s="35"/>
      <c r="E47" s="35">
        <f t="shared" si="7"/>
        <v>1</v>
      </c>
      <c r="F47" s="249">
        <f t="shared" si="8"/>
        <v>1.3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57"/>
      <c r="V47" s="57"/>
      <c r="W47" s="57"/>
      <c r="X47" s="57"/>
      <c r="Y47" s="57"/>
      <c r="Z47" s="57"/>
      <c r="AA47" s="57"/>
      <c r="AB47" s="57"/>
      <c r="AC47" s="38"/>
      <c r="AD47" s="38">
        <v>1.3</v>
      </c>
      <c r="AE47" s="38"/>
      <c r="AF47" s="38"/>
      <c r="AG47" s="38"/>
      <c r="AH47" s="38"/>
      <c r="AI47" s="38"/>
      <c r="AJ47" s="38"/>
      <c r="AK47" s="38"/>
      <c r="AL47" s="57"/>
      <c r="AM47" s="57"/>
      <c r="AN47" s="57"/>
      <c r="AO47" s="1"/>
      <c r="AP47" s="1"/>
      <c r="AQ47" s="1"/>
      <c r="AR47" s="1"/>
      <c r="AS47" s="55"/>
      <c r="AT47" s="1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</row>
    <row r="48" spans="1:57" ht="12.75">
      <c r="A48" s="44">
        <v>47</v>
      </c>
      <c r="B48" s="36" t="s">
        <v>45</v>
      </c>
      <c r="C48" s="259">
        <f>SUM(G48:AQ48)</f>
        <v>1.15</v>
      </c>
      <c r="D48" s="35"/>
      <c r="E48" s="35">
        <f>COUNT(G48:AP48)</f>
        <v>1</v>
      </c>
      <c r="F48" s="249">
        <f>IF(ISNUMBER(AVERAGE(G48:AQ48)),AVERAGE(G48:AQ48),"ei käynyt")</f>
        <v>1.15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7">
        <v>1.15</v>
      </c>
      <c r="V48" s="57"/>
      <c r="W48" s="57"/>
      <c r="X48" s="57"/>
      <c r="Y48" s="57"/>
      <c r="Z48" s="57"/>
      <c r="AA48" s="57"/>
      <c r="AB48" s="57"/>
      <c r="AC48" s="38"/>
      <c r="AD48" s="38"/>
      <c r="AE48" s="38"/>
      <c r="AF48" s="38"/>
      <c r="AG48" s="38"/>
      <c r="AH48" s="38"/>
      <c r="AI48" s="38"/>
      <c r="AJ48" s="38"/>
      <c r="AK48" s="38"/>
      <c r="AL48" s="57"/>
      <c r="AM48" s="57"/>
      <c r="AN48" s="57"/>
      <c r="AO48" s="1"/>
      <c r="AP48" s="1"/>
      <c r="AQ48" s="1"/>
      <c r="AR48" s="1"/>
      <c r="AS48" s="55"/>
      <c r="AT48" s="1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1:57" ht="12.75" hidden="1">
      <c r="A49" s="44">
        <v>48</v>
      </c>
      <c r="B49" s="36" t="s">
        <v>88</v>
      </c>
      <c r="C49" s="41">
        <f>SUM(G49:AQ49)</f>
        <v>0</v>
      </c>
      <c r="D49" s="35"/>
      <c r="E49" s="35">
        <f>COUNT(G49:AP49)</f>
        <v>0</v>
      </c>
      <c r="F49" s="249" t="str">
        <f>IF(ISNUMBER(AVERAGE(G49:AQ49)),AVERAGE(G49:AQ49),"ei käynyt")</f>
        <v>ei käynyt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57"/>
      <c r="V49" s="57"/>
      <c r="W49" s="57"/>
      <c r="X49" s="57"/>
      <c r="Y49" s="57"/>
      <c r="Z49" s="57"/>
      <c r="AA49" s="57"/>
      <c r="AB49" s="57"/>
      <c r="AC49" s="38"/>
      <c r="AD49" s="38"/>
      <c r="AE49" s="38"/>
      <c r="AF49" s="38"/>
      <c r="AG49" s="38"/>
      <c r="AH49" s="38"/>
      <c r="AI49" s="38"/>
      <c r="AJ49" s="38"/>
      <c r="AK49" s="38"/>
      <c r="AL49" s="57"/>
      <c r="AM49" s="57"/>
      <c r="AN49" s="57"/>
      <c r="AO49" s="1"/>
      <c r="AP49" s="1"/>
      <c r="AQ49" s="1"/>
      <c r="AR49" s="1"/>
      <c r="AS49" s="55"/>
      <c r="AT49" s="1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</row>
    <row r="50" spans="1:57" ht="12.75" hidden="1">
      <c r="A50" s="44">
        <v>49</v>
      </c>
      <c r="B50" s="36" t="s">
        <v>89</v>
      </c>
      <c r="C50" s="41">
        <f>SUM(G50:AQ50)</f>
        <v>0</v>
      </c>
      <c r="D50" s="35"/>
      <c r="E50" s="35">
        <f>COUNT(G50:AP50)</f>
        <v>0</v>
      </c>
      <c r="F50" s="249" t="str">
        <f>IF(ISNUMBER(AVERAGE(G50:AQ50)),AVERAGE(G50:AQ50),"ei käynyt")</f>
        <v>ei käynyt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7"/>
      <c r="V50" s="57"/>
      <c r="W50" s="57"/>
      <c r="X50" s="57"/>
      <c r="Y50" s="57"/>
      <c r="Z50" s="57"/>
      <c r="AA50" s="57"/>
      <c r="AB50" s="57"/>
      <c r="AC50" s="38"/>
      <c r="AD50" s="38"/>
      <c r="AE50" s="38"/>
      <c r="AF50" s="38"/>
      <c r="AG50" s="38"/>
      <c r="AH50" s="38"/>
      <c r="AI50" s="38"/>
      <c r="AJ50" s="38"/>
      <c r="AK50" s="38"/>
      <c r="AL50" s="57"/>
      <c r="AM50" s="57"/>
      <c r="AN50" s="57"/>
      <c r="AO50" s="1"/>
      <c r="AP50" s="1"/>
      <c r="AQ50" s="1"/>
      <c r="AR50" s="1"/>
      <c r="AS50" s="55"/>
      <c r="AT50" s="1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</row>
    <row r="51" spans="1:57" ht="12.75">
      <c r="A51" s="44"/>
      <c r="B51" s="36" t="s">
        <v>47</v>
      </c>
      <c r="C51" s="42">
        <f>SUM(C2:C50)</f>
        <v>2604.620000000001</v>
      </c>
      <c r="D51" s="43">
        <f>SUM(D2:D50)</f>
        <v>324</v>
      </c>
      <c r="E51" s="43">
        <f>SUM(E2:E50)</f>
        <v>641</v>
      </c>
      <c r="F51" s="42">
        <f>AVERAGE(F2:F50)</f>
        <v>3.4846648702185155</v>
      </c>
      <c r="G51" s="42">
        <f aca="true" t="shared" si="9" ref="G51:AN51">SUM(G2:G50)</f>
        <v>61.199999999999996</v>
      </c>
      <c r="H51" s="42">
        <f t="shared" si="9"/>
        <v>39.2</v>
      </c>
      <c r="I51" s="42">
        <f t="shared" si="9"/>
        <v>61.2</v>
      </c>
      <c r="J51" s="42">
        <f t="shared" si="9"/>
        <v>71.39999999999998</v>
      </c>
      <c r="K51" s="42">
        <f t="shared" si="9"/>
        <v>81.8</v>
      </c>
      <c r="L51" s="42">
        <f t="shared" si="9"/>
        <v>61.2</v>
      </c>
      <c r="M51" s="42">
        <f t="shared" si="9"/>
        <v>81.82000000000001</v>
      </c>
      <c r="N51" s="42">
        <f t="shared" si="9"/>
        <v>61.2</v>
      </c>
      <c r="O51" s="42">
        <f t="shared" si="9"/>
        <v>98.4</v>
      </c>
      <c r="P51" s="42">
        <f t="shared" si="9"/>
        <v>103.8</v>
      </c>
      <c r="Q51" s="42">
        <f t="shared" si="9"/>
        <v>92.79999999999998</v>
      </c>
      <c r="R51" s="42">
        <f t="shared" si="9"/>
        <v>81.8</v>
      </c>
      <c r="S51" s="42">
        <f t="shared" si="9"/>
        <v>98.40000000000002</v>
      </c>
      <c r="T51" s="42">
        <f t="shared" si="9"/>
        <v>81.8</v>
      </c>
      <c r="U51" s="42">
        <f t="shared" si="9"/>
        <v>81.80000000000004</v>
      </c>
      <c r="V51" s="42">
        <f t="shared" si="9"/>
        <v>103.80000000000001</v>
      </c>
      <c r="W51" s="42">
        <f t="shared" si="9"/>
        <v>81.80000000000001</v>
      </c>
      <c r="X51" s="42">
        <f t="shared" si="9"/>
        <v>92.79999999999997</v>
      </c>
      <c r="Y51" s="42">
        <f t="shared" si="9"/>
        <v>71.39999999999999</v>
      </c>
      <c r="Z51" s="42">
        <f t="shared" si="9"/>
        <v>92.79999999999998</v>
      </c>
      <c r="AA51" s="42">
        <f t="shared" si="9"/>
        <v>92.8</v>
      </c>
      <c r="AB51" s="42">
        <f t="shared" si="9"/>
        <v>103.80000000000001</v>
      </c>
      <c r="AC51" s="42">
        <f t="shared" si="9"/>
        <v>71.39999999999999</v>
      </c>
      <c r="AD51" s="42">
        <f t="shared" si="9"/>
        <v>87.4</v>
      </c>
      <c r="AE51" s="42">
        <f t="shared" si="9"/>
        <v>81.4</v>
      </c>
      <c r="AF51" s="42">
        <f t="shared" si="9"/>
        <v>71.39999999999999</v>
      </c>
      <c r="AG51" s="42">
        <f t="shared" si="9"/>
        <v>49.800000000000004</v>
      </c>
      <c r="AH51" s="42">
        <f t="shared" si="9"/>
        <v>71.39999999999999</v>
      </c>
      <c r="AI51" s="42">
        <f t="shared" si="9"/>
        <v>39.2</v>
      </c>
      <c r="AJ51" s="42">
        <f t="shared" si="9"/>
        <v>61.199999999999996</v>
      </c>
      <c r="AK51" s="42">
        <f t="shared" si="9"/>
        <v>71.39999999999999</v>
      </c>
      <c r="AL51" s="42">
        <f t="shared" si="9"/>
        <v>81.80000000000001</v>
      </c>
      <c r="AM51" s="42">
        <f t="shared" si="9"/>
        <v>71.39999999999999</v>
      </c>
      <c r="AN51" s="42">
        <f t="shared" si="9"/>
        <v>49.8</v>
      </c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</sheetData>
  <sheetProtection/>
  <printOptions/>
  <pageMargins left="0.7" right="0.7" top="0.75" bottom="0.75" header="0.3" footer="0.3"/>
  <pageSetup orientation="portrait" paperSize="9"/>
  <ignoredErrors>
    <ignoredError sqref="F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9.57421875" style="0" bestFit="1" customWidth="1"/>
    <col min="4" max="4" width="7.8515625" style="0" bestFit="1" customWidth="1"/>
    <col min="5" max="5" width="8.8515625" style="0" customWidth="1"/>
    <col min="6" max="6" width="5.00390625" style="0" bestFit="1" customWidth="1"/>
    <col min="7" max="7" width="8.57421875" style="0" bestFit="1" customWidth="1"/>
    <col min="8" max="9" width="7.00390625" style="0" bestFit="1" customWidth="1"/>
    <col min="10" max="13" width="7.8515625" style="0" bestFit="1" customWidth="1"/>
    <col min="14" max="16" width="8.7109375" style="0" bestFit="1" customWidth="1"/>
    <col min="17" max="17" width="7.8515625" style="0" bestFit="1" customWidth="1"/>
    <col min="18" max="20" width="8.7109375" style="0" bestFit="1" customWidth="1"/>
    <col min="21" max="22" width="7.8515625" style="0" bestFit="1" customWidth="1"/>
    <col min="23" max="23" width="8.7109375" style="0" bestFit="1" customWidth="1"/>
    <col min="24" max="35" width="1.57421875" style="0" customWidth="1"/>
    <col min="36" max="38" width="7.8515625" style="0" bestFit="1" customWidth="1"/>
    <col min="39" max="39" width="7.00390625" style="0" bestFit="1" customWidth="1"/>
    <col min="40" max="41" width="7.8515625" style="0" bestFit="1" customWidth="1"/>
    <col min="42" max="42" width="7.8515625" style="200" bestFit="1" customWidth="1"/>
    <col min="43" max="43" width="7.00390625" style="0" bestFit="1" customWidth="1"/>
    <col min="44" max="46" width="7.8515625" style="0" bestFit="1" customWidth="1"/>
  </cols>
  <sheetData>
    <row r="1" spans="1:46" ht="12.75">
      <c r="A1" s="3" t="s">
        <v>102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44440</v>
      </c>
      <c r="I1" s="77">
        <v>44447</v>
      </c>
      <c r="J1" s="25">
        <v>44454</v>
      </c>
      <c r="K1" s="25">
        <v>44461</v>
      </c>
      <c r="L1" s="25">
        <v>44468</v>
      </c>
      <c r="M1" s="25">
        <v>44475</v>
      </c>
      <c r="N1" s="25">
        <v>44482</v>
      </c>
      <c r="O1" s="25">
        <v>44489</v>
      </c>
      <c r="P1" s="25">
        <v>44496</v>
      </c>
      <c r="Q1" s="25">
        <v>44503</v>
      </c>
      <c r="R1" s="25">
        <v>44510</v>
      </c>
      <c r="S1" s="25">
        <v>44517</v>
      </c>
      <c r="T1" s="25">
        <v>44524</v>
      </c>
      <c r="U1" s="25">
        <v>44531</v>
      </c>
      <c r="V1" s="25">
        <v>44538</v>
      </c>
      <c r="W1" s="25">
        <v>44545</v>
      </c>
      <c r="X1" s="25">
        <v>44552</v>
      </c>
      <c r="Y1" s="25">
        <v>44559</v>
      </c>
      <c r="Z1" s="25">
        <v>44566</v>
      </c>
      <c r="AA1" s="25">
        <v>44573</v>
      </c>
      <c r="AB1" s="25">
        <v>44580</v>
      </c>
      <c r="AC1" s="25">
        <v>44587</v>
      </c>
      <c r="AD1" s="25">
        <v>44594</v>
      </c>
      <c r="AE1" s="25">
        <v>44601</v>
      </c>
      <c r="AF1" s="25">
        <v>44608</v>
      </c>
      <c r="AG1" s="25">
        <v>44615</v>
      </c>
      <c r="AH1" s="25">
        <v>44622</v>
      </c>
      <c r="AI1" s="25">
        <v>44629</v>
      </c>
      <c r="AJ1" s="25">
        <v>44636</v>
      </c>
      <c r="AK1" s="25">
        <v>44643</v>
      </c>
      <c r="AL1" s="25">
        <v>44650</v>
      </c>
      <c r="AM1" s="25">
        <v>44657</v>
      </c>
      <c r="AN1" s="25">
        <v>44664</v>
      </c>
      <c r="AO1" s="25">
        <v>44671</v>
      </c>
      <c r="AP1" s="77">
        <v>44678</v>
      </c>
      <c r="AQ1" s="77">
        <v>44685</v>
      </c>
      <c r="AR1" s="77">
        <v>44692</v>
      </c>
      <c r="AS1" s="77">
        <v>44699</v>
      </c>
      <c r="AT1" s="77">
        <v>44706</v>
      </c>
    </row>
    <row r="2" spans="1:46" ht="12.75">
      <c r="A2" s="189" t="s">
        <v>6</v>
      </c>
      <c r="B2" s="133">
        <f aca="true" t="shared" si="0" ref="B2:B49">SUM(H2:AT2)</f>
        <v>93.25999999999999</v>
      </c>
      <c r="C2" s="134">
        <f aca="true" t="shared" si="1" ref="C2:C49">E2</f>
        <v>18</v>
      </c>
      <c r="D2" s="4">
        <v>29</v>
      </c>
      <c r="E2" s="4">
        <v>18</v>
      </c>
      <c r="F2" s="4">
        <f aca="true" t="shared" si="2" ref="F2:F49">COUNT(AJ2:AT2)</f>
        <v>11</v>
      </c>
      <c r="G2" s="135">
        <f aca="true" t="shared" si="3" ref="G2:G49">IF(ISNUMBER(AVERAGE(H2:AT2)),AVERAGE(H2:AT2),"ei käynyt")</f>
        <v>3.454074074074074</v>
      </c>
      <c r="H2" s="17">
        <v>2.75</v>
      </c>
      <c r="I2" s="140">
        <v>4</v>
      </c>
      <c r="J2" s="149">
        <v>5</v>
      </c>
      <c r="K2" s="137">
        <v>2.9</v>
      </c>
      <c r="L2" s="136">
        <v>2.9</v>
      </c>
      <c r="M2" s="140">
        <v>3.79</v>
      </c>
      <c r="N2" s="140">
        <v>4.95</v>
      </c>
      <c r="O2" s="140">
        <v>2.9</v>
      </c>
      <c r="P2" s="140">
        <v>2.9</v>
      </c>
      <c r="Q2" s="21">
        <v>3.86</v>
      </c>
      <c r="R2" s="140">
        <v>5</v>
      </c>
      <c r="S2" s="140">
        <v>2.9</v>
      </c>
      <c r="T2" s="140">
        <v>6</v>
      </c>
      <c r="U2" s="137">
        <v>1.7</v>
      </c>
      <c r="V2" s="140">
        <v>5</v>
      </c>
      <c r="W2" s="140">
        <v>1.25</v>
      </c>
      <c r="X2" s="137"/>
      <c r="Y2" s="137"/>
      <c r="Z2" s="140"/>
      <c r="AA2" s="137"/>
      <c r="AB2" s="140"/>
      <c r="AC2" s="140"/>
      <c r="AD2" s="140"/>
      <c r="AE2" s="140"/>
      <c r="AF2" s="140"/>
      <c r="AG2" s="137"/>
      <c r="AH2" s="140"/>
      <c r="AI2" s="140"/>
      <c r="AJ2" s="137">
        <v>2.9</v>
      </c>
      <c r="AK2" s="137">
        <v>2.3</v>
      </c>
      <c r="AL2" s="140">
        <v>1</v>
      </c>
      <c r="AM2" s="140">
        <v>4.95</v>
      </c>
      <c r="AN2" s="21">
        <v>2.07</v>
      </c>
      <c r="AO2" s="137">
        <v>2.9</v>
      </c>
      <c r="AP2" s="140">
        <v>3.79</v>
      </c>
      <c r="AQ2" s="140">
        <v>1.96</v>
      </c>
      <c r="AR2" s="140">
        <v>3.79</v>
      </c>
      <c r="AS2" s="140">
        <v>6</v>
      </c>
      <c r="AT2" s="140">
        <v>3.8</v>
      </c>
    </row>
    <row r="3" spans="1:46" ht="12.75">
      <c r="A3" s="76" t="s">
        <v>91</v>
      </c>
      <c r="B3" s="133">
        <f t="shared" si="0"/>
        <v>73.84</v>
      </c>
      <c r="C3" s="134">
        <f t="shared" si="1"/>
        <v>17</v>
      </c>
      <c r="D3" s="4">
        <v>14</v>
      </c>
      <c r="E3" s="4">
        <v>17</v>
      </c>
      <c r="F3" s="4">
        <f t="shared" si="2"/>
        <v>11</v>
      </c>
      <c r="G3" s="135">
        <f t="shared" si="3"/>
        <v>2.8400000000000003</v>
      </c>
      <c r="H3" s="141">
        <v>1</v>
      </c>
      <c r="I3" s="21">
        <v>2.07</v>
      </c>
      <c r="J3" s="133">
        <v>2.9</v>
      </c>
      <c r="K3" s="140">
        <v>1</v>
      </c>
      <c r="L3" s="137">
        <v>1.7</v>
      </c>
      <c r="M3" s="140"/>
      <c r="N3" s="140">
        <v>2.22</v>
      </c>
      <c r="O3" s="137">
        <v>1.7</v>
      </c>
      <c r="P3" s="140">
        <v>1</v>
      </c>
      <c r="Q3" s="21">
        <v>6.05</v>
      </c>
      <c r="R3" s="140">
        <v>2.9</v>
      </c>
      <c r="S3" s="140">
        <v>5</v>
      </c>
      <c r="T3" s="140">
        <v>3.8</v>
      </c>
      <c r="U3" s="140">
        <v>2.9</v>
      </c>
      <c r="V3" s="140">
        <v>2.9</v>
      </c>
      <c r="W3" s="21">
        <v>3.86</v>
      </c>
      <c r="X3" s="137"/>
      <c r="Y3" s="140"/>
      <c r="Z3" s="140"/>
      <c r="AA3" s="140"/>
      <c r="AB3" s="137"/>
      <c r="AC3" s="140"/>
      <c r="AD3" s="140"/>
      <c r="AE3" s="137"/>
      <c r="AF3" s="57"/>
      <c r="AG3" s="191"/>
      <c r="AH3" s="140"/>
      <c r="AI3" s="137"/>
      <c r="AJ3" s="140">
        <v>1</v>
      </c>
      <c r="AK3" s="137">
        <v>5</v>
      </c>
      <c r="AL3" s="140">
        <v>1.96</v>
      </c>
      <c r="AM3" s="140">
        <v>2.22</v>
      </c>
      <c r="AN3" s="140">
        <v>4</v>
      </c>
      <c r="AO3" s="140">
        <v>4.95</v>
      </c>
      <c r="AP3" s="137">
        <v>1.7</v>
      </c>
      <c r="AQ3" s="137">
        <v>3.86</v>
      </c>
      <c r="AR3" s="140">
        <v>4.95</v>
      </c>
      <c r="AS3" s="140">
        <v>1.6</v>
      </c>
      <c r="AT3" s="140">
        <v>1.6</v>
      </c>
    </row>
    <row r="4" spans="1:46" ht="12.75">
      <c r="A4" s="189" t="s">
        <v>110</v>
      </c>
      <c r="B4" s="133">
        <f t="shared" si="0"/>
        <v>73.26</v>
      </c>
      <c r="C4" s="134">
        <f t="shared" si="1"/>
        <v>7</v>
      </c>
      <c r="D4" s="4">
        <v>27</v>
      </c>
      <c r="E4" s="4">
        <v>7</v>
      </c>
      <c r="F4" s="4">
        <f t="shared" si="2"/>
        <v>10</v>
      </c>
      <c r="G4" s="135">
        <f t="shared" si="3"/>
        <v>2.9304</v>
      </c>
      <c r="H4" s="17">
        <v>3.86</v>
      </c>
      <c r="I4" s="140">
        <v>1</v>
      </c>
      <c r="J4" s="175">
        <v>1</v>
      </c>
      <c r="K4" s="205">
        <v>1.31</v>
      </c>
      <c r="L4" s="145">
        <v>5</v>
      </c>
      <c r="M4" s="140">
        <v>4.95</v>
      </c>
      <c r="N4" s="137">
        <v>1.7</v>
      </c>
      <c r="O4" s="149">
        <v>5</v>
      </c>
      <c r="P4" s="137">
        <v>1.7</v>
      </c>
      <c r="Q4" s="21">
        <v>1.96</v>
      </c>
      <c r="R4" s="140">
        <v>5</v>
      </c>
      <c r="S4" s="140">
        <v>2.9</v>
      </c>
      <c r="T4" s="140">
        <v>1.6</v>
      </c>
      <c r="U4" s="140"/>
      <c r="V4" s="140">
        <v>5</v>
      </c>
      <c r="W4" s="21">
        <v>6.05</v>
      </c>
      <c r="X4" s="137"/>
      <c r="Y4" s="137"/>
      <c r="Z4" s="137"/>
      <c r="AA4" s="137"/>
      <c r="AB4" s="140"/>
      <c r="AC4" s="140"/>
      <c r="AD4" s="140"/>
      <c r="AE4" s="140"/>
      <c r="AF4" s="140"/>
      <c r="AG4" s="137"/>
      <c r="AH4" s="140"/>
      <c r="AI4" s="140"/>
      <c r="AJ4" s="137">
        <v>5</v>
      </c>
      <c r="AK4" s="137">
        <v>2.3</v>
      </c>
      <c r="AL4" s="137">
        <v>2.75</v>
      </c>
      <c r="AM4" s="137">
        <v>1</v>
      </c>
      <c r="AN4" s="137"/>
      <c r="AO4" s="140">
        <v>2.22</v>
      </c>
      <c r="AP4" s="140">
        <v>1.31</v>
      </c>
      <c r="AQ4" s="137">
        <v>2.75</v>
      </c>
      <c r="AR4" s="137">
        <v>1.7</v>
      </c>
      <c r="AS4" s="140">
        <v>3.8</v>
      </c>
      <c r="AT4" s="137">
        <v>2.4</v>
      </c>
    </row>
    <row r="5" spans="1:46" ht="12.75">
      <c r="A5" s="76" t="s">
        <v>9</v>
      </c>
      <c r="B5" s="133">
        <f t="shared" si="0"/>
        <v>66.13999999999999</v>
      </c>
      <c r="C5" s="134">
        <f t="shared" si="1"/>
        <v>9</v>
      </c>
      <c r="D5" s="4">
        <v>16</v>
      </c>
      <c r="E5" s="4">
        <v>9</v>
      </c>
      <c r="F5" s="4">
        <f t="shared" si="2"/>
        <v>11</v>
      </c>
      <c r="G5" s="135">
        <f t="shared" si="3"/>
        <v>2.449629629629629</v>
      </c>
      <c r="H5" s="17">
        <v>1.4</v>
      </c>
      <c r="I5" s="21">
        <v>2.07</v>
      </c>
      <c r="J5" s="140">
        <v>2.9</v>
      </c>
      <c r="K5" s="144">
        <v>4.95</v>
      </c>
      <c r="L5" s="137">
        <v>1.7</v>
      </c>
      <c r="M5" s="140">
        <v>1</v>
      </c>
      <c r="N5" s="140">
        <v>1</v>
      </c>
      <c r="O5" s="137">
        <v>1.7</v>
      </c>
      <c r="P5" s="140">
        <v>1</v>
      </c>
      <c r="Q5" s="57">
        <v>1.13</v>
      </c>
      <c r="R5" s="140">
        <v>2.9</v>
      </c>
      <c r="S5" s="140">
        <v>5</v>
      </c>
      <c r="T5" s="140">
        <v>3.8</v>
      </c>
      <c r="U5" s="140">
        <v>2.9</v>
      </c>
      <c r="V5" s="140">
        <v>2.9</v>
      </c>
      <c r="W5" s="21">
        <v>4.83</v>
      </c>
      <c r="X5" s="137"/>
      <c r="Y5" s="140"/>
      <c r="Z5" s="140"/>
      <c r="AA5" s="140"/>
      <c r="AB5" s="140"/>
      <c r="AC5" s="140"/>
      <c r="AD5" s="137"/>
      <c r="AE5" s="137"/>
      <c r="AF5" s="140"/>
      <c r="AG5" s="137"/>
      <c r="AH5" s="137"/>
      <c r="AI5" s="137"/>
      <c r="AJ5" s="140">
        <v>1</v>
      </c>
      <c r="AK5" s="137">
        <v>5</v>
      </c>
      <c r="AL5" s="140">
        <v>1.4</v>
      </c>
      <c r="AM5" s="137">
        <v>1.7</v>
      </c>
      <c r="AN5" s="140">
        <v>4</v>
      </c>
      <c r="AO5" s="140">
        <v>1.31</v>
      </c>
      <c r="AP5" s="140">
        <v>4.95</v>
      </c>
      <c r="AQ5" s="140">
        <v>1.4</v>
      </c>
      <c r="AR5" s="57">
        <v>1</v>
      </c>
      <c r="AS5" s="140">
        <v>1.6</v>
      </c>
      <c r="AT5" s="140">
        <v>1.6</v>
      </c>
    </row>
    <row r="6" spans="1:46" ht="12.75">
      <c r="A6" s="76" t="s">
        <v>103</v>
      </c>
      <c r="B6" s="133">
        <f t="shared" si="0"/>
        <v>52.230000000000004</v>
      </c>
      <c r="C6" s="134">
        <f t="shared" si="1"/>
        <v>2</v>
      </c>
      <c r="D6" s="4">
        <v>11</v>
      </c>
      <c r="E6" s="4">
        <v>2</v>
      </c>
      <c r="F6" s="4">
        <f t="shared" si="2"/>
        <v>8</v>
      </c>
      <c r="G6" s="135">
        <f t="shared" si="3"/>
        <v>2.17625</v>
      </c>
      <c r="H6" s="17">
        <v>1.96</v>
      </c>
      <c r="I6" s="140">
        <v>4</v>
      </c>
      <c r="J6" s="140">
        <v>1.7</v>
      </c>
      <c r="K6" s="199">
        <v>1.7</v>
      </c>
      <c r="L6" s="140">
        <v>1</v>
      </c>
      <c r="M6" s="140">
        <v>2.22</v>
      </c>
      <c r="N6" s="140">
        <v>3.79</v>
      </c>
      <c r="O6" s="140">
        <v>1</v>
      </c>
      <c r="P6" s="140">
        <v>5</v>
      </c>
      <c r="Q6" s="21">
        <v>3.08</v>
      </c>
      <c r="R6" s="137">
        <v>1</v>
      </c>
      <c r="S6" s="137">
        <v>1</v>
      </c>
      <c r="T6" s="137">
        <v>2.4</v>
      </c>
      <c r="U6" s="140">
        <v>5</v>
      </c>
      <c r="V6" s="140">
        <v>1</v>
      </c>
      <c r="W6" s="21">
        <v>1.96</v>
      </c>
      <c r="X6" s="137"/>
      <c r="Y6" s="140"/>
      <c r="Z6" s="137"/>
      <c r="AA6" s="140"/>
      <c r="AB6" s="137"/>
      <c r="AC6" s="137"/>
      <c r="AD6" s="137"/>
      <c r="AE6" s="140"/>
      <c r="AF6" s="57"/>
      <c r="AG6" s="140"/>
      <c r="AH6" s="137"/>
      <c r="AI6" s="137"/>
      <c r="AJ6" s="137">
        <v>1.7</v>
      </c>
      <c r="AK6" s="140">
        <v>1</v>
      </c>
      <c r="AL6" s="140"/>
      <c r="AM6" s="140">
        <v>1.31</v>
      </c>
      <c r="AN6" s="137">
        <v>1</v>
      </c>
      <c r="AO6" s="140">
        <v>3.79</v>
      </c>
      <c r="AP6" s="140">
        <v>2.22</v>
      </c>
      <c r="AQ6" s="57"/>
      <c r="AR6" s="57"/>
      <c r="AS6" s="137">
        <v>2.4</v>
      </c>
      <c r="AT6" s="57">
        <v>1</v>
      </c>
    </row>
    <row r="7" spans="1:46" ht="12.75">
      <c r="A7" s="76" t="s">
        <v>108</v>
      </c>
      <c r="B7" s="133">
        <f t="shared" si="0"/>
        <v>50.23</v>
      </c>
      <c r="C7" s="134">
        <f t="shared" si="1"/>
        <v>9</v>
      </c>
      <c r="D7" s="4">
        <v>6</v>
      </c>
      <c r="E7" s="4">
        <v>9</v>
      </c>
      <c r="F7" s="4">
        <f t="shared" si="2"/>
        <v>9</v>
      </c>
      <c r="G7" s="135">
        <f t="shared" si="3"/>
        <v>2.283181818181818</v>
      </c>
      <c r="H7" s="138"/>
      <c r="I7" s="140"/>
      <c r="J7" s="136">
        <v>1.7</v>
      </c>
      <c r="K7" s="144">
        <v>2.22</v>
      </c>
      <c r="L7" s="140">
        <v>5</v>
      </c>
      <c r="M7" s="137">
        <v>2.9</v>
      </c>
      <c r="N7" s="140">
        <v>1.31</v>
      </c>
      <c r="O7" s="136">
        <v>5</v>
      </c>
      <c r="P7" s="137">
        <v>1.7</v>
      </c>
      <c r="Q7" s="21">
        <v>2.46</v>
      </c>
      <c r="R7" s="137">
        <v>1.7</v>
      </c>
      <c r="S7" s="137">
        <v>1.7</v>
      </c>
      <c r="T7" s="137">
        <v>1</v>
      </c>
      <c r="U7" s="137">
        <v>1.7</v>
      </c>
      <c r="V7" s="137"/>
      <c r="W7" s="137">
        <v>1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>
        <v>2.9</v>
      </c>
      <c r="AK7" s="137">
        <v>2.3</v>
      </c>
      <c r="AL7" s="137">
        <v>3.86</v>
      </c>
      <c r="AM7" s="140">
        <v>3.79</v>
      </c>
      <c r="AN7" s="21">
        <v>2.07</v>
      </c>
      <c r="AO7" s="137">
        <v>1.7</v>
      </c>
      <c r="AP7" s="137"/>
      <c r="AQ7" s="57">
        <v>1</v>
      </c>
      <c r="AR7" s="140">
        <v>2.22</v>
      </c>
      <c r="AS7" s="137">
        <v>1</v>
      </c>
      <c r="AT7" s="57"/>
    </row>
    <row r="8" spans="1:46" ht="12.75">
      <c r="A8" s="76" t="s">
        <v>100</v>
      </c>
      <c r="B8" s="133">
        <f t="shared" si="0"/>
        <v>29.6</v>
      </c>
      <c r="C8" s="134">
        <f t="shared" si="1"/>
        <v>2</v>
      </c>
      <c r="D8" s="4">
        <v>3</v>
      </c>
      <c r="E8" s="4">
        <v>2</v>
      </c>
      <c r="F8" s="4">
        <f t="shared" si="2"/>
        <v>4</v>
      </c>
      <c r="G8" s="135">
        <f t="shared" si="3"/>
        <v>2.1142857142857143</v>
      </c>
      <c r="H8" s="138"/>
      <c r="I8" s="140"/>
      <c r="J8" s="176"/>
      <c r="K8" s="141"/>
      <c r="L8" s="137">
        <v>1</v>
      </c>
      <c r="M8" s="137">
        <v>1.7</v>
      </c>
      <c r="N8" s="137">
        <v>2.9</v>
      </c>
      <c r="O8" s="140"/>
      <c r="P8" s="140">
        <v>5</v>
      </c>
      <c r="Q8" s="57">
        <v>1.13</v>
      </c>
      <c r="R8" s="137"/>
      <c r="S8" s="137">
        <v>1</v>
      </c>
      <c r="T8" s="137">
        <v>2.4</v>
      </c>
      <c r="U8" s="140">
        <v>1</v>
      </c>
      <c r="V8" s="137">
        <v>1.7</v>
      </c>
      <c r="W8" s="21">
        <v>1.57</v>
      </c>
      <c r="X8" s="137"/>
      <c r="Y8" s="140"/>
      <c r="Z8" s="137"/>
      <c r="AA8" s="140"/>
      <c r="AB8" s="137"/>
      <c r="AC8" s="57"/>
      <c r="AD8" s="137"/>
      <c r="AE8" s="140"/>
      <c r="AF8" s="137"/>
      <c r="AG8" s="137"/>
      <c r="AH8" s="137"/>
      <c r="AI8" s="137"/>
      <c r="AJ8" s="137">
        <v>1.7</v>
      </c>
      <c r="AK8" s="140">
        <v>2.3</v>
      </c>
      <c r="AL8" s="137"/>
      <c r="AM8" s="140"/>
      <c r="AN8" s="137"/>
      <c r="AO8" s="139"/>
      <c r="AP8" s="137"/>
      <c r="AQ8" s="57"/>
      <c r="AR8" s="57"/>
      <c r="AS8" s="140">
        <v>3.8</v>
      </c>
      <c r="AT8" s="137">
        <v>2.4</v>
      </c>
    </row>
    <row r="9" spans="1:46" ht="12.75">
      <c r="A9" s="76" t="s">
        <v>105</v>
      </c>
      <c r="B9" s="133">
        <f t="shared" si="0"/>
        <v>24.410000000000004</v>
      </c>
      <c r="C9" s="134">
        <f t="shared" si="1"/>
        <v>0</v>
      </c>
      <c r="D9" s="4">
        <v>9</v>
      </c>
      <c r="E9" s="4"/>
      <c r="F9" s="4">
        <f t="shared" si="2"/>
        <v>0</v>
      </c>
      <c r="G9" s="135">
        <f t="shared" si="3"/>
        <v>2.7122222222222225</v>
      </c>
      <c r="H9" s="133"/>
      <c r="I9" s="151">
        <v>1</v>
      </c>
      <c r="J9" s="149">
        <v>1</v>
      </c>
      <c r="K9" s="144"/>
      <c r="L9" s="140"/>
      <c r="M9" s="140"/>
      <c r="N9" s="140"/>
      <c r="O9" s="175">
        <v>2.9</v>
      </c>
      <c r="P9" s="140">
        <v>2.9</v>
      </c>
      <c r="Q9" s="21">
        <v>4.83</v>
      </c>
      <c r="R9" s="140"/>
      <c r="S9" s="137"/>
      <c r="T9" s="140">
        <v>6</v>
      </c>
      <c r="U9" s="140">
        <v>1</v>
      </c>
      <c r="V9" s="137">
        <v>1.7</v>
      </c>
      <c r="W9" s="21">
        <v>3.08</v>
      </c>
      <c r="X9" s="137"/>
      <c r="Y9" s="140"/>
      <c r="Z9" s="140"/>
      <c r="AA9" s="140"/>
      <c r="AB9" s="137"/>
      <c r="AC9" s="137"/>
      <c r="AD9" s="140"/>
      <c r="AE9" s="137"/>
      <c r="AF9" s="140"/>
      <c r="AG9" s="137"/>
      <c r="AH9" s="140"/>
      <c r="AI9" s="140"/>
      <c r="AJ9" s="140"/>
      <c r="AK9" s="140"/>
      <c r="AL9" s="140"/>
      <c r="AM9" s="140"/>
      <c r="AN9" s="137"/>
      <c r="AO9" s="144"/>
      <c r="AP9" s="140"/>
      <c r="AQ9" s="57"/>
      <c r="AR9" s="57"/>
      <c r="AS9" s="57"/>
      <c r="AT9" s="57"/>
    </row>
    <row r="10" spans="1:46" ht="12.75">
      <c r="A10" s="76" t="s">
        <v>104</v>
      </c>
      <c r="B10" s="133">
        <f t="shared" si="0"/>
        <v>22.36</v>
      </c>
      <c r="C10" s="134">
        <f t="shared" si="1"/>
        <v>0</v>
      </c>
      <c r="D10" s="4">
        <v>3</v>
      </c>
      <c r="E10" s="4"/>
      <c r="F10" s="4">
        <f t="shared" si="2"/>
        <v>7</v>
      </c>
      <c r="G10" s="135">
        <f t="shared" si="3"/>
        <v>1.72</v>
      </c>
      <c r="H10" s="149"/>
      <c r="I10" s="133"/>
      <c r="J10" s="149"/>
      <c r="K10" s="138"/>
      <c r="L10" s="137"/>
      <c r="M10" s="140"/>
      <c r="N10" s="140"/>
      <c r="O10" s="140">
        <v>1</v>
      </c>
      <c r="P10" s="140"/>
      <c r="Q10" s="57"/>
      <c r="R10" s="137">
        <v>1</v>
      </c>
      <c r="S10" s="140"/>
      <c r="T10" s="140">
        <v>1.6</v>
      </c>
      <c r="U10" s="140">
        <v>5</v>
      </c>
      <c r="V10" s="137">
        <v>1</v>
      </c>
      <c r="W10" s="21">
        <v>2.46</v>
      </c>
      <c r="X10" s="137"/>
      <c r="Y10" s="137"/>
      <c r="Z10" s="137"/>
      <c r="AA10" s="140"/>
      <c r="AB10" s="140"/>
      <c r="AC10" s="137"/>
      <c r="AD10" s="137"/>
      <c r="AE10" s="137"/>
      <c r="AF10" s="57"/>
      <c r="AG10" s="57"/>
      <c r="AH10" s="137"/>
      <c r="AI10" s="137"/>
      <c r="AJ10" s="137"/>
      <c r="AK10" s="140">
        <v>1</v>
      </c>
      <c r="AL10" s="57"/>
      <c r="AM10" s="137">
        <v>2.9</v>
      </c>
      <c r="AN10" s="137">
        <v>1</v>
      </c>
      <c r="AO10" s="139">
        <v>1</v>
      </c>
      <c r="AP10" s="140">
        <v>1</v>
      </c>
      <c r="AQ10" s="57"/>
      <c r="AR10" s="57"/>
      <c r="AS10" s="137">
        <v>2.4</v>
      </c>
      <c r="AT10" s="57">
        <v>1</v>
      </c>
    </row>
    <row r="11" spans="1:46" ht="12.75">
      <c r="A11" s="189" t="s">
        <v>112</v>
      </c>
      <c r="B11" s="133">
        <f t="shared" si="0"/>
        <v>15.600000000000001</v>
      </c>
      <c r="C11" s="134">
        <f t="shared" si="1"/>
        <v>5</v>
      </c>
      <c r="D11" s="4"/>
      <c r="E11" s="4">
        <v>5</v>
      </c>
      <c r="F11" s="4">
        <f t="shared" si="2"/>
        <v>4</v>
      </c>
      <c r="G11" s="135">
        <f t="shared" si="3"/>
        <v>3.9000000000000004</v>
      </c>
      <c r="H11" s="140"/>
      <c r="I11" s="186"/>
      <c r="J11" s="140"/>
      <c r="K11" s="133"/>
      <c r="L11" s="164"/>
      <c r="M11" s="179"/>
      <c r="N11" s="179"/>
      <c r="O11" s="137"/>
      <c r="P11" s="137"/>
      <c r="Q11" s="190"/>
      <c r="R11" s="190"/>
      <c r="S11" s="190"/>
      <c r="T11" s="190"/>
      <c r="U11" s="190"/>
      <c r="V11" s="190"/>
      <c r="W11" s="190"/>
      <c r="X11" s="190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9"/>
      <c r="AP11" s="137">
        <v>2.9</v>
      </c>
      <c r="AQ11" s="57"/>
      <c r="AR11" s="137">
        <v>2.9</v>
      </c>
      <c r="AS11" s="140">
        <v>6</v>
      </c>
      <c r="AT11" s="140">
        <v>3.8</v>
      </c>
    </row>
    <row r="12" spans="1:46" ht="12.75">
      <c r="A12" s="76" t="s">
        <v>7</v>
      </c>
      <c r="B12" s="133">
        <f t="shared" si="0"/>
        <v>14.57</v>
      </c>
      <c r="C12" s="134">
        <f t="shared" si="1"/>
        <v>0</v>
      </c>
      <c r="D12" s="4">
        <v>6</v>
      </c>
      <c r="E12" s="4"/>
      <c r="F12" s="4">
        <f t="shared" si="2"/>
        <v>0</v>
      </c>
      <c r="G12" s="135">
        <f t="shared" si="3"/>
        <v>2.914</v>
      </c>
      <c r="H12" s="151"/>
      <c r="I12" s="133"/>
      <c r="J12" s="133">
        <v>5</v>
      </c>
      <c r="K12" s="133">
        <v>3.79</v>
      </c>
      <c r="L12" s="138">
        <v>2.9</v>
      </c>
      <c r="M12" s="140">
        <v>1.31</v>
      </c>
      <c r="N12" s="140"/>
      <c r="O12" s="140"/>
      <c r="P12" s="137"/>
      <c r="Q12" s="21">
        <v>1.57</v>
      </c>
      <c r="R12" s="140"/>
      <c r="S12" s="140"/>
      <c r="T12" s="137"/>
      <c r="U12" s="140"/>
      <c r="V12" s="140"/>
      <c r="W12" s="137"/>
      <c r="X12" s="137"/>
      <c r="Y12" s="140"/>
      <c r="Z12" s="140"/>
      <c r="AA12" s="140"/>
      <c r="AB12" s="140"/>
      <c r="AC12" s="140"/>
      <c r="AD12" s="140"/>
      <c r="AE12" s="137"/>
      <c r="AF12" s="137"/>
      <c r="AG12" s="21"/>
      <c r="AH12" s="140"/>
      <c r="AI12" s="140"/>
      <c r="AJ12" s="140"/>
      <c r="AK12" s="137"/>
      <c r="AL12" s="140"/>
      <c r="AM12" s="140"/>
      <c r="AN12" s="137"/>
      <c r="AO12" s="144"/>
      <c r="AP12" s="140"/>
      <c r="AQ12" s="57"/>
      <c r="AR12" s="57"/>
      <c r="AS12" s="57"/>
      <c r="AT12" s="57"/>
    </row>
    <row r="13" spans="1:46" ht="12.75">
      <c r="A13" s="76" t="s">
        <v>49</v>
      </c>
      <c r="B13" s="133">
        <f t="shared" si="0"/>
        <v>13.31</v>
      </c>
      <c r="C13" s="134">
        <f t="shared" si="1"/>
        <v>7</v>
      </c>
      <c r="D13" s="4"/>
      <c r="E13" s="4">
        <v>7</v>
      </c>
      <c r="F13" s="4">
        <f t="shared" si="2"/>
        <v>4</v>
      </c>
      <c r="G13" s="135">
        <f t="shared" si="3"/>
        <v>3.3275</v>
      </c>
      <c r="H13" s="133"/>
      <c r="I13" s="133"/>
      <c r="J13" s="135"/>
      <c r="K13" s="135"/>
      <c r="L13" s="141"/>
      <c r="M13" s="140"/>
      <c r="N13" s="137"/>
      <c r="O13" s="140"/>
      <c r="P13" s="140"/>
      <c r="Q13" s="140"/>
      <c r="R13" s="140"/>
      <c r="S13" s="140"/>
      <c r="T13" s="140"/>
      <c r="U13" s="137"/>
      <c r="V13" s="137"/>
      <c r="W13" s="140"/>
      <c r="X13" s="137"/>
      <c r="Y13" s="140"/>
      <c r="Z13" s="137"/>
      <c r="AA13" s="140"/>
      <c r="AB13" s="137"/>
      <c r="AC13" s="140"/>
      <c r="AD13" s="140"/>
      <c r="AE13" s="140"/>
      <c r="AF13" s="140"/>
      <c r="AG13" s="140"/>
      <c r="AH13" s="140"/>
      <c r="AI13" s="137"/>
      <c r="AJ13" s="140">
        <v>5</v>
      </c>
      <c r="AK13" s="140"/>
      <c r="AL13" s="137"/>
      <c r="AM13" s="57"/>
      <c r="AN13" s="137"/>
      <c r="AO13" s="139"/>
      <c r="AP13" s="140"/>
      <c r="AQ13" s="57"/>
      <c r="AR13" s="140">
        <v>1.31</v>
      </c>
      <c r="AS13" s="137">
        <v>1</v>
      </c>
      <c r="AT13" s="140">
        <v>6</v>
      </c>
    </row>
    <row r="14" spans="1:46" ht="12.75">
      <c r="A14" s="76" t="s">
        <v>113</v>
      </c>
      <c r="B14" s="133">
        <f t="shared" si="0"/>
        <v>6</v>
      </c>
      <c r="C14" s="134">
        <f t="shared" si="1"/>
        <v>4</v>
      </c>
      <c r="D14" s="4"/>
      <c r="E14" s="4">
        <v>4</v>
      </c>
      <c r="F14" s="4">
        <f t="shared" si="2"/>
        <v>1</v>
      </c>
      <c r="G14" s="135">
        <f t="shared" si="3"/>
        <v>6</v>
      </c>
      <c r="H14" s="133"/>
      <c r="I14" s="133"/>
      <c r="J14" s="133"/>
      <c r="K14" s="133"/>
      <c r="L14" s="138"/>
      <c r="M14" s="137"/>
      <c r="N14" s="137"/>
      <c r="O14" s="137"/>
      <c r="P14" s="137"/>
      <c r="Q14" s="190"/>
      <c r="R14" s="190"/>
      <c r="S14" s="190"/>
      <c r="T14" s="190"/>
      <c r="U14" s="190"/>
      <c r="V14" s="190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9"/>
      <c r="AP14" s="137"/>
      <c r="AQ14" s="21"/>
      <c r="AR14" s="21"/>
      <c r="AS14" s="21"/>
      <c r="AT14" s="140">
        <v>6</v>
      </c>
    </row>
    <row r="15" spans="1:46" ht="12.75">
      <c r="A15" s="189" t="s">
        <v>111</v>
      </c>
      <c r="B15" s="133">
        <f t="shared" si="0"/>
        <v>4.4</v>
      </c>
      <c r="C15" s="134">
        <f t="shared" si="1"/>
        <v>0</v>
      </c>
      <c r="D15" s="4"/>
      <c r="E15" s="4"/>
      <c r="F15" s="4">
        <f t="shared" si="2"/>
        <v>0</v>
      </c>
      <c r="G15" s="135">
        <f t="shared" si="3"/>
        <v>1.4666666666666668</v>
      </c>
      <c r="H15" s="133"/>
      <c r="I15" s="133"/>
      <c r="J15" s="133"/>
      <c r="K15" s="133"/>
      <c r="L15" s="133"/>
      <c r="M15" s="151"/>
      <c r="N15" s="151"/>
      <c r="O15" s="147"/>
      <c r="P15" s="179"/>
      <c r="Q15" s="194"/>
      <c r="R15" s="137">
        <v>1.7</v>
      </c>
      <c r="S15" s="151">
        <v>1.7</v>
      </c>
      <c r="T15" s="147">
        <v>1</v>
      </c>
      <c r="U15" s="197"/>
      <c r="V15" s="197"/>
      <c r="W15" s="194"/>
      <c r="X15" s="195"/>
      <c r="Y15" s="151"/>
      <c r="Z15" s="151"/>
      <c r="AA15" s="151"/>
      <c r="AB15" s="147"/>
      <c r="AC15" s="179"/>
      <c r="AD15" s="179"/>
      <c r="AE15" s="179"/>
      <c r="AF15" s="179"/>
      <c r="AG15" s="198"/>
      <c r="AH15" s="151"/>
      <c r="AI15" s="151"/>
      <c r="AJ15" s="147"/>
      <c r="AK15" s="179"/>
      <c r="AL15" s="179"/>
      <c r="AM15" s="179"/>
      <c r="AN15" s="179"/>
      <c r="AO15" s="199"/>
      <c r="AP15" s="137"/>
      <c r="AQ15" s="57"/>
      <c r="AR15" s="57"/>
      <c r="AS15" s="57"/>
      <c r="AT15" s="57"/>
    </row>
    <row r="16" spans="1:46" ht="12.75" hidden="1">
      <c r="A16" s="76" t="s">
        <v>20</v>
      </c>
      <c r="B16" s="133">
        <f t="shared" si="0"/>
        <v>0</v>
      </c>
      <c r="C16" s="134">
        <f t="shared" si="1"/>
        <v>0</v>
      </c>
      <c r="D16" s="4"/>
      <c r="E16" s="4"/>
      <c r="F16" s="4">
        <f t="shared" si="2"/>
        <v>0</v>
      </c>
      <c r="G16" s="135" t="str">
        <f t="shared" si="3"/>
        <v>ei käynyt</v>
      </c>
      <c r="H16" s="133"/>
      <c r="I16" s="133"/>
      <c r="J16" s="133"/>
      <c r="K16" s="133"/>
      <c r="L16" s="133"/>
      <c r="M16" s="135"/>
      <c r="N16" s="135"/>
      <c r="O16" s="141"/>
      <c r="P16" s="137"/>
      <c r="Q16" s="168"/>
      <c r="R16" s="153"/>
      <c r="S16" s="153"/>
      <c r="T16" s="160"/>
      <c r="U16" s="190"/>
      <c r="V16" s="190"/>
      <c r="W16" s="168"/>
      <c r="X16" s="153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7"/>
      <c r="AO16" s="165"/>
      <c r="AP16" s="137"/>
      <c r="AQ16" s="21"/>
      <c r="AR16" s="21"/>
      <c r="AS16" s="21"/>
      <c r="AT16" s="21"/>
    </row>
    <row r="17" spans="1:46" ht="12.75" hidden="1">
      <c r="A17" s="76" t="s">
        <v>8</v>
      </c>
      <c r="B17" s="133">
        <f t="shared" si="0"/>
        <v>0</v>
      </c>
      <c r="C17" s="134">
        <f t="shared" si="1"/>
        <v>0</v>
      </c>
      <c r="D17" s="4"/>
      <c r="E17" s="4"/>
      <c r="F17" s="4">
        <f t="shared" si="2"/>
        <v>0</v>
      </c>
      <c r="G17" s="135" t="str">
        <f t="shared" si="3"/>
        <v>ei käynyt</v>
      </c>
      <c r="H17" s="135"/>
      <c r="I17" s="135"/>
      <c r="J17" s="5"/>
      <c r="K17" s="135"/>
      <c r="L17" s="135"/>
      <c r="M17" s="135"/>
      <c r="N17" s="135"/>
      <c r="O17" s="133"/>
      <c r="P17" s="152"/>
      <c r="Q17" s="133"/>
      <c r="R17" s="135"/>
      <c r="S17" s="133"/>
      <c r="T17" s="141"/>
      <c r="U17" s="140"/>
      <c r="V17" s="137"/>
      <c r="W17" s="143"/>
      <c r="X17" s="135"/>
      <c r="Y17" s="133"/>
      <c r="Z17" s="135"/>
      <c r="AA17" s="133"/>
      <c r="AB17" s="135"/>
      <c r="AC17" s="133"/>
      <c r="AD17" s="135"/>
      <c r="AE17" s="135"/>
      <c r="AF17" s="133"/>
      <c r="AG17" s="136"/>
      <c r="AH17" s="135"/>
      <c r="AI17" s="137"/>
      <c r="AJ17" s="141"/>
      <c r="AK17" s="140"/>
      <c r="AL17" s="140"/>
      <c r="AM17" s="137"/>
      <c r="AN17" s="137"/>
      <c r="AO17" s="139"/>
      <c r="AP17" s="137"/>
      <c r="AQ17" s="21"/>
      <c r="AR17" s="21"/>
      <c r="AS17" s="21"/>
      <c r="AT17" s="21"/>
    </row>
    <row r="18" spans="1:46" ht="12.75" hidden="1">
      <c r="A18" s="76" t="s">
        <v>27</v>
      </c>
      <c r="B18" s="133">
        <f t="shared" si="0"/>
        <v>0</v>
      </c>
      <c r="C18" s="134">
        <f t="shared" si="1"/>
        <v>0</v>
      </c>
      <c r="D18" s="4"/>
      <c r="E18" s="4"/>
      <c r="F18" s="4">
        <f t="shared" si="2"/>
        <v>0</v>
      </c>
      <c r="G18" s="135" t="str">
        <f t="shared" si="3"/>
        <v>ei käynyt</v>
      </c>
      <c r="H18" s="133"/>
      <c r="I18" s="133"/>
      <c r="J18" s="133"/>
      <c r="K18" s="133"/>
      <c r="L18" s="133"/>
      <c r="M18" s="135"/>
      <c r="N18" s="135"/>
      <c r="O18" s="135"/>
      <c r="P18" s="135"/>
      <c r="Q18" s="153"/>
      <c r="R18" s="153"/>
      <c r="S18" s="153"/>
      <c r="T18" s="192"/>
      <c r="U18" s="190"/>
      <c r="V18" s="190"/>
      <c r="W18" s="168"/>
      <c r="X18" s="153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9"/>
      <c r="AP18" s="137"/>
      <c r="AQ18" s="21"/>
      <c r="AR18" s="21"/>
      <c r="AS18" s="21"/>
      <c r="AT18" s="21"/>
    </row>
    <row r="19" spans="1:46" ht="12.75" hidden="1">
      <c r="A19" s="76" t="s">
        <v>48</v>
      </c>
      <c r="B19" s="133">
        <f t="shared" si="0"/>
        <v>0</v>
      </c>
      <c r="C19" s="134">
        <f t="shared" si="1"/>
        <v>0</v>
      </c>
      <c r="D19" s="4"/>
      <c r="E19" s="4"/>
      <c r="F19" s="4">
        <f t="shared" si="2"/>
        <v>0</v>
      </c>
      <c r="G19" s="135" t="str">
        <f t="shared" si="3"/>
        <v>ei käynyt</v>
      </c>
      <c r="H19" s="153"/>
      <c r="I19" s="133"/>
      <c r="J19" s="133"/>
      <c r="K19" s="133"/>
      <c r="L19" s="133"/>
      <c r="M19" s="135"/>
      <c r="N19" s="135"/>
      <c r="O19" s="135"/>
      <c r="P19" s="135"/>
      <c r="Q19" s="153"/>
      <c r="R19" s="153"/>
      <c r="S19" s="153"/>
      <c r="T19" s="160"/>
      <c r="U19" s="190"/>
      <c r="V19" s="190"/>
      <c r="W19" s="143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7"/>
      <c r="AO19" s="139"/>
      <c r="AP19" s="137"/>
      <c r="AQ19" s="21"/>
      <c r="AR19" s="21"/>
      <c r="AS19" s="21"/>
      <c r="AT19" s="21"/>
    </row>
    <row r="20" spans="1:46" ht="12.75" hidden="1">
      <c r="A20" s="76" t="s">
        <v>17</v>
      </c>
      <c r="B20" s="133">
        <f t="shared" si="0"/>
        <v>0</v>
      </c>
      <c r="C20" s="134">
        <f t="shared" si="1"/>
        <v>0</v>
      </c>
      <c r="D20" s="4"/>
      <c r="E20" s="4"/>
      <c r="F20" s="4">
        <f t="shared" si="2"/>
        <v>0</v>
      </c>
      <c r="G20" s="135" t="str">
        <f t="shared" si="3"/>
        <v>ei käynyt</v>
      </c>
      <c r="H20" s="133"/>
      <c r="I20" s="133"/>
      <c r="J20" s="133"/>
      <c r="K20" s="133"/>
      <c r="L20" s="133"/>
      <c r="M20" s="135"/>
      <c r="N20" s="135"/>
      <c r="O20" s="135"/>
      <c r="P20" s="135"/>
      <c r="Q20" s="153"/>
      <c r="R20" s="153"/>
      <c r="S20" s="153"/>
      <c r="T20" s="160"/>
      <c r="U20" s="190"/>
      <c r="V20" s="190"/>
      <c r="W20" s="143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7"/>
      <c r="AO20" s="139"/>
      <c r="AP20" s="137"/>
      <c r="AQ20" s="21"/>
      <c r="AR20" s="21"/>
      <c r="AS20" s="21"/>
      <c r="AT20" s="21"/>
    </row>
    <row r="21" spans="1:46" ht="12.75" hidden="1">
      <c r="A21" s="76" t="s">
        <v>30</v>
      </c>
      <c r="B21" s="133">
        <f t="shared" si="0"/>
        <v>0</v>
      </c>
      <c r="C21" s="134">
        <f t="shared" si="1"/>
        <v>0</v>
      </c>
      <c r="D21" s="4"/>
      <c r="E21" s="4"/>
      <c r="F21" s="4">
        <f t="shared" si="2"/>
        <v>0</v>
      </c>
      <c r="G21" s="135" t="str">
        <f t="shared" si="3"/>
        <v>ei käynyt</v>
      </c>
      <c r="H21" s="133"/>
      <c r="I21" s="133"/>
      <c r="J21" s="133"/>
      <c r="K21" s="133"/>
      <c r="L21" s="133"/>
      <c r="M21" s="135"/>
      <c r="N21" s="135"/>
      <c r="O21" s="135"/>
      <c r="P21" s="135"/>
      <c r="Q21" s="153"/>
      <c r="R21" s="153"/>
      <c r="S21" s="153"/>
      <c r="T21" s="160"/>
      <c r="U21" s="190"/>
      <c r="V21" s="190"/>
      <c r="W21" s="168"/>
      <c r="X21" s="153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7"/>
      <c r="AO21" s="139"/>
      <c r="AP21" s="137"/>
      <c r="AQ21" s="21"/>
      <c r="AR21" s="21"/>
      <c r="AS21" s="21"/>
      <c r="AT21" s="21"/>
    </row>
    <row r="22" spans="1:46" ht="12.75" hidden="1">
      <c r="A22" s="76" t="s">
        <v>106</v>
      </c>
      <c r="B22" s="133">
        <f t="shared" si="0"/>
        <v>0</v>
      </c>
      <c r="C22" s="134">
        <f t="shared" si="1"/>
        <v>0</v>
      </c>
      <c r="D22" s="4"/>
      <c r="E22" s="4"/>
      <c r="F22" s="4">
        <f t="shared" si="2"/>
        <v>0</v>
      </c>
      <c r="G22" s="135" t="str">
        <f t="shared" si="3"/>
        <v>ei käynyt</v>
      </c>
      <c r="H22" s="76"/>
      <c r="I22" s="133"/>
      <c r="J22" s="133"/>
      <c r="K22" s="133"/>
      <c r="L22" s="133"/>
      <c r="M22" s="133"/>
      <c r="N22" s="135"/>
      <c r="O22" s="133"/>
      <c r="P22" s="76"/>
      <c r="Q22" s="135"/>
      <c r="R22" s="135"/>
      <c r="S22" s="133"/>
      <c r="T22" s="138"/>
      <c r="U22" s="137"/>
      <c r="V22" s="137"/>
      <c r="W22" s="143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7"/>
      <c r="AO22" s="139"/>
      <c r="AP22" s="137"/>
      <c r="AQ22" s="21"/>
      <c r="AR22" s="21"/>
      <c r="AS22" s="21"/>
      <c r="AT22" s="21"/>
    </row>
    <row r="23" spans="1:46" ht="12.75" hidden="1">
      <c r="A23" s="76" t="s">
        <v>32</v>
      </c>
      <c r="B23" s="133">
        <f t="shared" si="0"/>
        <v>0</v>
      </c>
      <c r="C23" s="134">
        <f t="shared" si="1"/>
        <v>0</v>
      </c>
      <c r="D23" s="4"/>
      <c r="E23" s="4"/>
      <c r="F23" s="4">
        <f t="shared" si="2"/>
        <v>0</v>
      </c>
      <c r="G23" s="135" t="str">
        <f t="shared" si="3"/>
        <v>ei käynyt</v>
      </c>
      <c r="H23" s="133"/>
      <c r="I23" s="133"/>
      <c r="J23" s="133"/>
      <c r="K23" s="133"/>
      <c r="L23" s="133"/>
      <c r="M23" s="135"/>
      <c r="N23" s="135"/>
      <c r="O23" s="135"/>
      <c r="P23" s="135"/>
      <c r="Q23" s="153"/>
      <c r="R23" s="153"/>
      <c r="S23" s="153"/>
      <c r="T23" s="160"/>
      <c r="U23" s="190"/>
      <c r="V23" s="190"/>
      <c r="W23" s="168"/>
      <c r="X23" s="153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41"/>
      <c r="AK23" s="137"/>
      <c r="AL23" s="137"/>
      <c r="AM23" s="137"/>
      <c r="AN23" s="137"/>
      <c r="AO23" s="139"/>
      <c r="AP23" s="137"/>
      <c r="AQ23" s="21"/>
      <c r="AR23" s="21"/>
      <c r="AS23" s="21"/>
      <c r="AT23" s="21"/>
    </row>
    <row r="24" spans="1:46" ht="12.75" hidden="1">
      <c r="A24" s="76" t="s">
        <v>22</v>
      </c>
      <c r="B24" s="133">
        <f t="shared" si="0"/>
        <v>0</v>
      </c>
      <c r="C24" s="134">
        <f t="shared" si="1"/>
        <v>0</v>
      </c>
      <c r="D24" s="4"/>
      <c r="E24" s="4"/>
      <c r="F24" s="4">
        <f t="shared" si="2"/>
        <v>0</v>
      </c>
      <c r="G24" s="135" t="str">
        <f t="shared" si="3"/>
        <v>ei käynyt</v>
      </c>
      <c r="H24" s="133"/>
      <c r="I24" s="133"/>
      <c r="J24" s="133"/>
      <c r="K24" s="133"/>
      <c r="L24" s="133"/>
      <c r="M24" s="135"/>
      <c r="N24" s="135"/>
      <c r="O24" s="135"/>
      <c r="P24" s="135"/>
      <c r="Q24" s="153"/>
      <c r="R24" s="153"/>
      <c r="S24" s="153"/>
      <c r="T24" s="160"/>
      <c r="U24" s="190"/>
      <c r="V24" s="190"/>
      <c r="W24" s="143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41"/>
      <c r="AK24" s="137"/>
      <c r="AL24" s="137"/>
      <c r="AM24" s="135"/>
      <c r="AN24" s="137"/>
      <c r="AO24" s="139"/>
      <c r="AP24" s="137"/>
      <c r="AQ24" s="21"/>
      <c r="AR24" s="21"/>
      <c r="AS24" s="21"/>
      <c r="AT24" s="21"/>
    </row>
    <row r="25" spans="1:46" ht="12.75" hidden="1">
      <c r="A25" s="76" t="s">
        <v>33</v>
      </c>
      <c r="B25" s="133">
        <f t="shared" si="0"/>
        <v>0</v>
      </c>
      <c r="C25" s="134">
        <f t="shared" si="1"/>
        <v>0</v>
      </c>
      <c r="D25" s="4"/>
      <c r="E25" s="4"/>
      <c r="F25" s="4">
        <f t="shared" si="2"/>
        <v>0</v>
      </c>
      <c r="G25" s="135" t="str">
        <f t="shared" si="3"/>
        <v>ei käynyt</v>
      </c>
      <c r="H25" s="133"/>
      <c r="I25" s="133"/>
      <c r="J25" s="135"/>
      <c r="K25" s="135"/>
      <c r="L25" s="133"/>
      <c r="M25" s="135"/>
      <c r="N25" s="135"/>
      <c r="O25" s="133"/>
      <c r="P25" s="135"/>
      <c r="Q25" s="133"/>
      <c r="R25" s="133"/>
      <c r="S25" s="135"/>
      <c r="T25" s="138"/>
      <c r="U25" s="137"/>
      <c r="V25" s="140"/>
      <c r="W25" s="143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76"/>
      <c r="AJ25" s="141"/>
      <c r="AK25" s="137"/>
      <c r="AL25" s="137"/>
      <c r="AM25" s="137"/>
      <c r="AN25" s="137"/>
      <c r="AO25" s="139"/>
      <c r="AP25" s="137"/>
      <c r="AQ25" s="21"/>
      <c r="AR25" s="21"/>
      <c r="AS25" s="21"/>
      <c r="AT25" s="21"/>
    </row>
    <row r="26" spans="1:46" ht="12.75" hidden="1">
      <c r="A26" s="76" t="s">
        <v>18</v>
      </c>
      <c r="B26" s="133">
        <f t="shared" si="0"/>
        <v>0</v>
      </c>
      <c r="C26" s="134">
        <f t="shared" si="1"/>
        <v>0</v>
      </c>
      <c r="D26" s="4"/>
      <c r="E26" s="4"/>
      <c r="F26" s="4">
        <f t="shared" si="2"/>
        <v>0</v>
      </c>
      <c r="G26" s="135" t="str">
        <f t="shared" si="3"/>
        <v>ei käynyt</v>
      </c>
      <c r="H26" s="133"/>
      <c r="I26" s="133"/>
      <c r="J26" s="133"/>
      <c r="K26" s="133"/>
      <c r="L26" s="133"/>
      <c r="M26" s="135"/>
      <c r="N26" s="135"/>
      <c r="O26" s="135"/>
      <c r="P26" s="135"/>
      <c r="Q26" s="153"/>
      <c r="R26" s="153"/>
      <c r="S26" s="153"/>
      <c r="T26" s="160"/>
      <c r="U26" s="190"/>
      <c r="V26" s="190"/>
      <c r="W26" s="143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7"/>
      <c r="AO26" s="139"/>
      <c r="AP26" s="137"/>
      <c r="AQ26" s="21"/>
      <c r="AR26" s="21"/>
      <c r="AS26" s="21"/>
      <c r="AT26" s="21"/>
    </row>
    <row r="27" spans="1:46" ht="12.75" hidden="1">
      <c r="A27" s="76" t="s">
        <v>23</v>
      </c>
      <c r="B27" s="133">
        <f t="shared" si="0"/>
        <v>0</v>
      </c>
      <c r="C27" s="134">
        <f t="shared" si="1"/>
        <v>0</v>
      </c>
      <c r="D27" s="4"/>
      <c r="E27" s="4"/>
      <c r="F27" s="4">
        <f t="shared" si="2"/>
        <v>0</v>
      </c>
      <c r="G27" s="135" t="str">
        <f t="shared" si="3"/>
        <v>ei käynyt</v>
      </c>
      <c r="H27" s="133"/>
      <c r="I27" s="133"/>
      <c r="J27" s="133"/>
      <c r="K27" s="133"/>
      <c r="L27" s="133"/>
      <c r="M27" s="135"/>
      <c r="N27" s="135"/>
      <c r="O27" s="135"/>
      <c r="P27" s="135"/>
      <c r="Q27" s="153"/>
      <c r="R27" s="153"/>
      <c r="S27" s="153"/>
      <c r="T27" s="160"/>
      <c r="U27" s="190"/>
      <c r="V27" s="190"/>
      <c r="W27" s="143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7"/>
      <c r="AO27" s="139"/>
      <c r="AP27" s="137"/>
      <c r="AQ27" s="21"/>
      <c r="AR27" s="21"/>
      <c r="AS27" s="21"/>
      <c r="AT27" s="21"/>
    </row>
    <row r="28" spans="1:46" ht="12.75" hidden="1">
      <c r="A28" s="76" t="s">
        <v>19</v>
      </c>
      <c r="B28" s="133">
        <f t="shared" si="0"/>
        <v>0</v>
      </c>
      <c r="C28" s="134">
        <f t="shared" si="1"/>
        <v>0</v>
      </c>
      <c r="D28" s="4"/>
      <c r="E28" s="4"/>
      <c r="F28" s="4">
        <f t="shared" si="2"/>
        <v>0</v>
      </c>
      <c r="G28" s="135" t="str">
        <f t="shared" si="3"/>
        <v>ei käynyt</v>
      </c>
      <c r="H28" s="133"/>
      <c r="I28" s="133"/>
      <c r="J28" s="133"/>
      <c r="K28" s="133"/>
      <c r="L28" s="133"/>
      <c r="M28" s="135"/>
      <c r="N28" s="135"/>
      <c r="O28" s="135"/>
      <c r="P28" s="135"/>
      <c r="Q28" s="153"/>
      <c r="R28" s="153"/>
      <c r="S28" s="153"/>
      <c r="T28" s="160"/>
      <c r="U28" s="190"/>
      <c r="V28" s="190"/>
      <c r="W28" s="143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1"/>
      <c r="AK28" s="137"/>
      <c r="AL28" s="137"/>
      <c r="AM28" s="137"/>
      <c r="AN28" s="137"/>
      <c r="AO28" s="139"/>
      <c r="AP28" s="137"/>
      <c r="AQ28" s="21"/>
      <c r="AR28" s="21"/>
      <c r="AS28" s="21"/>
      <c r="AT28" s="21"/>
    </row>
    <row r="29" spans="1:46" ht="12.75" hidden="1">
      <c r="A29" s="76" t="s">
        <v>34</v>
      </c>
      <c r="B29" s="133">
        <f t="shared" si="0"/>
        <v>0</v>
      </c>
      <c r="C29" s="134">
        <f t="shared" si="1"/>
        <v>0</v>
      </c>
      <c r="D29" s="4"/>
      <c r="E29" s="4"/>
      <c r="F29" s="4">
        <f t="shared" si="2"/>
        <v>0</v>
      </c>
      <c r="G29" s="135" t="str">
        <f t="shared" si="3"/>
        <v>ei käynyt</v>
      </c>
      <c r="H29" s="133"/>
      <c r="I29" s="133"/>
      <c r="J29" s="133"/>
      <c r="K29" s="133"/>
      <c r="L29" s="133"/>
      <c r="M29" s="135"/>
      <c r="N29" s="135"/>
      <c r="O29" s="135"/>
      <c r="P29" s="135"/>
      <c r="Q29" s="153"/>
      <c r="R29" s="153"/>
      <c r="S29" s="153"/>
      <c r="T29" s="138"/>
      <c r="U29" s="137"/>
      <c r="V29" s="140"/>
      <c r="W29" s="136"/>
      <c r="X29" s="135"/>
      <c r="Y29" s="135"/>
      <c r="Z29" s="135"/>
      <c r="AA29" s="135"/>
      <c r="AB29" s="133"/>
      <c r="AC29" s="135"/>
      <c r="AD29" s="135"/>
      <c r="AE29" s="135"/>
      <c r="AF29" s="135"/>
      <c r="AG29" s="133"/>
      <c r="AH29" s="135"/>
      <c r="AI29" s="135"/>
      <c r="AJ29" s="141"/>
      <c r="AK29" s="137"/>
      <c r="AL29" s="137"/>
      <c r="AM29" s="140"/>
      <c r="AN29" s="137"/>
      <c r="AO29" s="139"/>
      <c r="AP29" s="137"/>
      <c r="AQ29" s="21"/>
      <c r="AR29" s="21"/>
      <c r="AS29" s="21"/>
      <c r="AT29" s="21"/>
    </row>
    <row r="30" spans="1:46" ht="12.75" hidden="1">
      <c r="A30" s="76" t="s">
        <v>35</v>
      </c>
      <c r="B30" s="133">
        <f t="shared" si="0"/>
        <v>0</v>
      </c>
      <c r="C30" s="134">
        <f t="shared" si="1"/>
        <v>0</v>
      </c>
      <c r="D30" s="4"/>
      <c r="E30" s="4"/>
      <c r="F30" s="4">
        <f t="shared" si="2"/>
        <v>0</v>
      </c>
      <c r="G30" s="135" t="str">
        <f t="shared" si="3"/>
        <v>ei käynyt</v>
      </c>
      <c r="H30" s="133"/>
      <c r="I30" s="133"/>
      <c r="J30" s="133"/>
      <c r="K30" s="133"/>
      <c r="L30" s="133"/>
      <c r="M30" s="135"/>
      <c r="N30" s="135"/>
      <c r="O30" s="135"/>
      <c r="P30" s="135"/>
      <c r="Q30" s="153"/>
      <c r="R30" s="153"/>
      <c r="S30" s="153"/>
      <c r="T30" s="160"/>
      <c r="U30" s="190"/>
      <c r="V30" s="190"/>
      <c r="W30" s="143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41"/>
      <c r="AK30" s="137"/>
      <c r="AL30" s="137"/>
      <c r="AM30" s="137"/>
      <c r="AN30" s="137"/>
      <c r="AO30" s="139"/>
      <c r="AP30" s="137"/>
      <c r="AQ30" s="21"/>
      <c r="AR30" s="21"/>
      <c r="AS30" s="21"/>
      <c r="AT30" s="21"/>
    </row>
    <row r="31" spans="1:46" ht="12.75" hidden="1">
      <c r="A31" s="76" t="s">
        <v>36</v>
      </c>
      <c r="B31" s="133">
        <f t="shared" si="0"/>
        <v>0</v>
      </c>
      <c r="C31" s="134">
        <f t="shared" si="1"/>
        <v>0</v>
      </c>
      <c r="D31" s="4"/>
      <c r="E31" s="4"/>
      <c r="F31" s="4">
        <f t="shared" si="2"/>
        <v>0</v>
      </c>
      <c r="G31" s="135" t="str">
        <f t="shared" si="3"/>
        <v>ei käynyt</v>
      </c>
      <c r="H31" s="133"/>
      <c r="I31" s="133"/>
      <c r="J31" s="133"/>
      <c r="K31" s="133"/>
      <c r="L31" s="133"/>
      <c r="M31" s="135"/>
      <c r="N31" s="135"/>
      <c r="O31" s="135"/>
      <c r="P31" s="135"/>
      <c r="Q31" s="153"/>
      <c r="R31" s="153"/>
      <c r="S31" s="153"/>
      <c r="T31" s="160"/>
      <c r="U31" s="190"/>
      <c r="V31" s="190"/>
      <c r="W31" s="143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7"/>
      <c r="AO31" s="139"/>
      <c r="AP31" s="137"/>
      <c r="AQ31" s="21"/>
      <c r="AR31" s="21"/>
      <c r="AS31" s="21"/>
      <c r="AT31" s="21"/>
    </row>
    <row r="32" spans="1:46" ht="12.75" hidden="1">
      <c r="A32" s="76" t="s">
        <v>101</v>
      </c>
      <c r="B32" s="133">
        <f t="shared" si="0"/>
        <v>0</v>
      </c>
      <c r="C32" s="134">
        <f t="shared" si="1"/>
        <v>0</v>
      </c>
      <c r="D32" s="4"/>
      <c r="E32" s="4"/>
      <c r="F32" s="4">
        <f t="shared" si="2"/>
        <v>0</v>
      </c>
      <c r="G32" s="135" t="str">
        <f t="shared" si="3"/>
        <v>ei käynyt</v>
      </c>
      <c r="H32" s="133"/>
      <c r="I32" s="133"/>
      <c r="J32" s="133"/>
      <c r="K32" s="133"/>
      <c r="L32" s="133"/>
      <c r="M32" s="135"/>
      <c r="N32" s="135"/>
      <c r="O32" s="135"/>
      <c r="P32" s="135"/>
      <c r="Q32" s="153"/>
      <c r="R32" s="153"/>
      <c r="S32" s="153"/>
      <c r="T32" s="160"/>
      <c r="U32" s="190"/>
      <c r="V32" s="190"/>
      <c r="W32" s="168"/>
      <c r="X32" s="15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7"/>
      <c r="AO32" s="139"/>
      <c r="AP32" s="137"/>
      <c r="AQ32" s="21"/>
      <c r="AR32" s="21"/>
      <c r="AS32" s="21"/>
      <c r="AT32" s="21"/>
    </row>
    <row r="33" spans="1:46" ht="12.75" hidden="1">
      <c r="A33" s="76" t="s">
        <v>24</v>
      </c>
      <c r="B33" s="133">
        <f t="shared" si="0"/>
        <v>0</v>
      </c>
      <c r="C33" s="134">
        <f t="shared" si="1"/>
        <v>0</v>
      </c>
      <c r="D33" s="4"/>
      <c r="E33" s="4"/>
      <c r="F33" s="4">
        <f t="shared" si="2"/>
        <v>0</v>
      </c>
      <c r="G33" s="135" t="str">
        <f t="shared" si="3"/>
        <v>ei käynyt</v>
      </c>
      <c r="H33" s="133"/>
      <c r="I33" s="133"/>
      <c r="J33" s="133"/>
      <c r="K33" s="133"/>
      <c r="L33" s="133"/>
      <c r="M33" s="135"/>
      <c r="N33" s="135"/>
      <c r="O33" s="135"/>
      <c r="P33" s="135"/>
      <c r="Q33" s="153"/>
      <c r="R33" s="153"/>
      <c r="S33" s="153"/>
      <c r="T33" s="160"/>
      <c r="U33" s="190"/>
      <c r="V33" s="190"/>
      <c r="W33" s="143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7"/>
      <c r="AO33" s="139"/>
      <c r="AP33" s="137"/>
      <c r="AQ33" s="21"/>
      <c r="AR33" s="21"/>
      <c r="AS33" s="21"/>
      <c r="AT33" s="21"/>
    </row>
    <row r="34" spans="1:46" ht="12.75" hidden="1">
      <c r="A34" s="76" t="s">
        <v>21</v>
      </c>
      <c r="B34" s="133">
        <f t="shared" si="0"/>
        <v>0</v>
      </c>
      <c r="C34" s="134">
        <f t="shared" si="1"/>
        <v>0</v>
      </c>
      <c r="D34" s="4"/>
      <c r="E34" s="4"/>
      <c r="F34" s="4">
        <f t="shared" si="2"/>
        <v>0</v>
      </c>
      <c r="G34" s="135" t="str">
        <f t="shared" si="3"/>
        <v>ei käynyt</v>
      </c>
      <c r="H34" s="133"/>
      <c r="I34" s="133"/>
      <c r="J34" s="133"/>
      <c r="K34" s="133"/>
      <c r="L34" s="133"/>
      <c r="M34" s="135"/>
      <c r="N34" s="135"/>
      <c r="O34" s="135"/>
      <c r="P34" s="135"/>
      <c r="Q34" s="153"/>
      <c r="R34" s="153"/>
      <c r="S34" s="153"/>
      <c r="T34" s="160"/>
      <c r="U34" s="190"/>
      <c r="V34" s="190"/>
      <c r="W34" s="143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41"/>
      <c r="AK34" s="137"/>
      <c r="AL34" s="137"/>
      <c r="AM34" s="137"/>
      <c r="AN34" s="137"/>
      <c r="AO34" s="139"/>
      <c r="AP34" s="137"/>
      <c r="AQ34" s="21"/>
      <c r="AR34" s="21"/>
      <c r="AS34" s="21"/>
      <c r="AT34" s="21"/>
    </row>
    <row r="35" spans="1:46" ht="12.75" hidden="1">
      <c r="A35" s="189" t="s">
        <v>109</v>
      </c>
      <c r="B35" s="133">
        <f t="shared" si="0"/>
        <v>0</v>
      </c>
      <c r="C35" s="134">
        <f t="shared" si="1"/>
        <v>0</v>
      </c>
      <c r="D35" s="4"/>
      <c r="E35" s="4"/>
      <c r="F35" s="4">
        <f t="shared" si="2"/>
        <v>0</v>
      </c>
      <c r="G35" s="135" t="str">
        <f t="shared" si="3"/>
        <v>ei käynyt</v>
      </c>
      <c r="H35" s="135"/>
      <c r="I35" s="133"/>
      <c r="J35" s="133"/>
      <c r="K35" s="133"/>
      <c r="L35" s="133"/>
      <c r="M35" s="135"/>
      <c r="N35" s="135"/>
      <c r="O35" s="135"/>
      <c r="P35" s="133"/>
      <c r="Q35" s="133"/>
      <c r="R35" s="135"/>
      <c r="S35" s="135"/>
      <c r="T35" s="141"/>
      <c r="U35" s="137"/>
      <c r="V35" s="137"/>
      <c r="W35" s="143"/>
      <c r="X35" s="135"/>
      <c r="Y35" s="135"/>
      <c r="Z35" s="135"/>
      <c r="AA35" s="135"/>
      <c r="AB35" s="135"/>
      <c r="AC35" s="135"/>
      <c r="AD35" s="135"/>
      <c r="AE35" s="135"/>
      <c r="AF35" s="7"/>
      <c r="AG35" s="133"/>
      <c r="AH35" s="135"/>
      <c r="AI35" s="135"/>
      <c r="AJ35" s="141"/>
      <c r="AK35" s="137"/>
      <c r="AL35" s="137"/>
      <c r="AM35" s="137"/>
      <c r="AN35" s="137"/>
      <c r="AO35" s="139"/>
      <c r="AP35" s="137"/>
      <c r="AQ35" s="21"/>
      <c r="AR35" s="21"/>
      <c r="AS35" s="21"/>
      <c r="AT35" s="21"/>
    </row>
    <row r="36" spans="1:46" ht="12.75" hidden="1">
      <c r="A36" s="76" t="s">
        <v>97</v>
      </c>
      <c r="B36" s="133">
        <f t="shared" si="0"/>
        <v>0</v>
      </c>
      <c r="C36" s="134">
        <f t="shared" si="1"/>
        <v>0</v>
      </c>
      <c r="D36" s="4"/>
      <c r="E36" s="4"/>
      <c r="F36" s="4">
        <f t="shared" si="2"/>
        <v>0</v>
      </c>
      <c r="G36" s="135" t="str">
        <f t="shared" si="3"/>
        <v>ei käynyt</v>
      </c>
      <c r="H36" s="135"/>
      <c r="I36" s="133"/>
      <c r="J36" s="133"/>
      <c r="K36" s="133"/>
      <c r="L36" s="133"/>
      <c r="M36" s="133"/>
      <c r="N36" s="133"/>
      <c r="O36" s="135"/>
      <c r="P36" s="133"/>
      <c r="Q36" s="135"/>
      <c r="R36" s="133"/>
      <c r="S36" s="133"/>
      <c r="T36" s="141"/>
      <c r="U36" s="137"/>
      <c r="V36" s="137"/>
      <c r="W36" s="136"/>
      <c r="X36" s="135"/>
      <c r="Y36" s="135"/>
      <c r="Z36" s="133"/>
      <c r="AA36" s="135"/>
      <c r="AB36" s="135"/>
      <c r="AC36" s="135"/>
      <c r="AD36" s="7"/>
      <c r="AE36" s="135"/>
      <c r="AF36" s="135"/>
      <c r="AG36" s="135"/>
      <c r="AH36" s="133"/>
      <c r="AI36" s="133"/>
      <c r="AJ36" s="141"/>
      <c r="AK36" s="140"/>
      <c r="AL36" s="140"/>
      <c r="AM36" s="137"/>
      <c r="AN36" s="140"/>
      <c r="AO36" s="139"/>
      <c r="AP36" s="140"/>
      <c r="AQ36" s="21"/>
      <c r="AR36" s="21"/>
      <c r="AS36" s="21"/>
      <c r="AT36" s="21"/>
    </row>
    <row r="37" spans="1:46" ht="12.75" hidden="1">
      <c r="A37" s="76" t="s">
        <v>98</v>
      </c>
      <c r="B37" s="133">
        <f t="shared" si="0"/>
        <v>0</v>
      </c>
      <c r="C37" s="134">
        <f t="shared" si="1"/>
        <v>0</v>
      </c>
      <c r="D37" s="4"/>
      <c r="E37" s="4"/>
      <c r="F37" s="4">
        <f t="shared" si="2"/>
        <v>0</v>
      </c>
      <c r="G37" s="135" t="str">
        <f t="shared" si="3"/>
        <v>ei käynyt</v>
      </c>
      <c r="H37" s="135"/>
      <c r="I37" s="133"/>
      <c r="J37" s="133"/>
      <c r="K37" s="133"/>
      <c r="L37" s="133"/>
      <c r="M37" s="133"/>
      <c r="N37" s="135"/>
      <c r="O37" s="76"/>
      <c r="P37" s="133"/>
      <c r="Q37" s="133"/>
      <c r="R37" s="133"/>
      <c r="S37" s="133"/>
      <c r="T37" s="138"/>
      <c r="U37" s="137"/>
      <c r="V37" s="140"/>
      <c r="W37" s="136"/>
      <c r="X37" s="135"/>
      <c r="Y37" s="133"/>
      <c r="Z37" s="133"/>
      <c r="AA37" s="133"/>
      <c r="AB37" s="133"/>
      <c r="AC37" s="133"/>
      <c r="AD37" s="133"/>
      <c r="AE37" s="133"/>
      <c r="AF37" s="133"/>
      <c r="AG37" s="135"/>
      <c r="AH37" s="133"/>
      <c r="AI37" s="133"/>
      <c r="AJ37" s="138"/>
      <c r="AK37" s="140"/>
      <c r="AL37" s="140"/>
      <c r="AM37" s="140"/>
      <c r="AN37" s="140"/>
      <c r="AO37" s="139"/>
      <c r="AP37" s="140"/>
      <c r="AQ37" s="21"/>
      <c r="AR37" s="21"/>
      <c r="AS37" s="21"/>
      <c r="AT37" s="21"/>
    </row>
    <row r="38" spans="1:46" ht="12.75" hidden="1">
      <c r="A38" s="76" t="s">
        <v>25</v>
      </c>
      <c r="B38" s="133">
        <f t="shared" si="0"/>
        <v>0</v>
      </c>
      <c r="C38" s="134">
        <f t="shared" si="1"/>
        <v>0</v>
      </c>
      <c r="D38" s="4"/>
      <c r="E38" s="4"/>
      <c r="F38" s="4">
        <f t="shared" si="2"/>
        <v>0</v>
      </c>
      <c r="G38" s="135" t="str">
        <f t="shared" si="3"/>
        <v>ei käynyt</v>
      </c>
      <c r="H38" s="133"/>
      <c r="I38" s="133"/>
      <c r="J38" s="133"/>
      <c r="K38" s="133"/>
      <c r="L38" s="133"/>
      <c r="M38" s="135"/>
      <c r="N38" s="135"/>
      <c r="O38" s="135"/>
      <c r="P38" s="135"/>
      <c r="Q38" s="153"/>
      <c r="R38" s="153"/>
      <c r="S38" s="153"/>
      <c r="T38" s="160"/>
      <c r="U38" s="190"/>
      <c r="V38" s="190"/>
      <c r="W38" s="143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7"/>
      <c r="AO38" s="139"/>
      <c r="AP38" s="137"/>
      <c r="AQ38" s="21"/>
      <c r="AR38" s="21"/>
      <c r="AS38" s="21"/>
      <c r="AT38" s="21"/>
    </row>
    <row r="39" spans="1:46" ht="12.75" hidden="1">
      <c r="A39" s="76" t="s">
        <v>38</v>
      </c>
      <c r="B39" s="133">
        <f t="shared" si="0"/>
        <v>0</v>
      </c>
      <c r="C39" s="134">
        <f t="shared" si="1"/>
        <v>0</v>
      </c>
      <c r="D39" s="4"/>
      <c r="E39" s="4"/>
      <c r="F39" s="4">
        <f t="shared" si="2"/>
        <v>0</v>
      </c>
      <c r="G39" s="135" t="str">
        <f t="shared" si="3"/>
        <v>ei käynyt</v>
      </c>
      <c r="H39" s="133"/>
      <c r="I39" s="133"/>
      <c r="J39" s="133"/>
      <c r="K39" s="133"/>
      <c r="L39" s="133"/>
      <c r="M39" s="135"/>
      <c r="N39" s="135"/>
      <c r="O39" s="135"/>
      <c r="P39" s="135"/>
      <c r="Q39" s="153"/>
      <c r="R39" s="153"/>
      <c r="S39" s="153"/>
      <c r="T39" s="160"/>
      <c r="U39" s="190"/>
      <c r="V39" s="190"/>
      <c r="W39" s="143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7"/>
      <c r="AO39" s="139"/>
      <c r="AP39" s="137"/>
      <c r="AQ39" s="21"/>
      <c r="AR39" s="21"/>
      <c r="AS39" s="21"/>
      <c r="AT39" s="21"/>
    </row>
    <row r="40" spans="1:46" ht="12.75" hidden="1">
      <c r="A40" s="76" t="s">
        <v>50</v>
      </c>
      <c r="B40" s="133">
        <f t="shared" si="0"/>
        <v>0</v>
      </c>
      <c r="C40" s="134">
        <f t="shared" si="1"/>
        <v>0</v>
      </c>
      <c r="D40" s="4"/>
      <c r="E40" s="4"/>
      <c r="F40" s="4">
        <f t="shared" si="2"/>
        <v>0</v>
      </c>
      <c r="G40" s="135" t="str">
        <f t="shared" si="3"/>
        <v>ei käynyt</v>
      </c>
      <c r="H40" s="135"/>
      <c r="I40" s="133"/>
      <c r="J40" s="133"/>
      <c r="K40" s="133"/>
      <c r="L40" s="133"/>
      <c r="M40" s="135"/>
      <c r="N40" s="133"/>
      <c r="O40" s="135"/>
      <c r="P40" s="135"/>
      <c r="Q40" s="135"/>
      <c r="R40" s="135"/>
      <c r="S40" s="135"/>
      <c r="T40" s="141"/>
      <c r="U40" s="137"/>
      <c r="V40" s="137"/>
      <c r="W40" s="14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3"/>
      <c r="AJ40" s="141"/>
      <c r="AK40" s="137"/>
      <c r="AL40" s="137"/>
      <c r="AM40" s="137"/>
      <c r="AN40" s="137"/>
      <c r="AO40" s="139"/>
      <c r="AP40" s="137"/>
      <c r="AQ40" s="21"/>
      <c r="AR40" s="21"/>
      <c r="AS40" s="21"/>
      <c r="AT40" s="21"/>
    </row>
    <row r="41" spans="1:46" ht="12.75" hidden="1">
      <c r="A41" s="76" t="s">
        <v>39</v>
      </c>
      <c r="B41" s="133">
        <f t="shared" si="0"/>
        <v>0</v>
      </c>
      <c r="C41" s="134">
        <f t="shared" si="1"/>
        <v>0</v>
      </c>
      <c r="D41" s="4"/>
      <c r="E41" s="4"/>
      <c r="F41" s="4">
        <f t="shared" si="2"/>
        <v>0</v>
      </c>
      <c r="G41" s="135" t="str">
        <f t="shared" si="3"/>
        <v>ei käynyt</v>
      </c>
      <c r="H41" s="133"/>
      <c r="I41" s="133"/>
      <c r="J41" s="133"/>
      <c r="K41" s="133"/>
      <c r="L41" s="133"/>
      <c r="M41" s="135"/>
      <c r="N41" s="135"/>
      <c r="O41" s="135"/>
      <c r="P41" s="135"/>
      <c r="Q41" s="153"/>
      <c r="R41" s="153"/>
      <c r="S41" s="153"/>
      <c r="T41" s="160"/>
      <c r="U41" s="190"/>
      <c r="V41" s="190"/>
      <c r="W41" s="143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7"/>
      <c r="AO41" s="139"/>
      <c r="AP41" s="137"/>
      <c r="AQ41" s="21"/>
      <c r="AR41" s="21"/>
      <c r="AS41" s="21"/>
      <c r="AT41" s="21"/>
    </row>
    <row r="42" spans="1:46" ht="12.75" hidden="1">
      <c r="A42" s="76" t="s">
        <v>40</v>
      </c>
      <c r="B42" s="133">
        <f t="shared" si="0"/>
        <v>0</v>
      </c>
      <c r="C42" s="134">
        <f t="shared" si="1"/>
        <v>0</v>
      </c>
      <c r="D42" s="4"/>
      <c r="E42" s="4"/>
      <c r="F42" s="4">
        <f t="shared" si="2"/>
        <v>0</v>
      </c>
      <c r="G42" s="135" t="str">
        <f t="shared" si="3"/>
        <v>ei käynyt</v>
      </c>
      <c r="H42" s="133"/>
      <c r="I42" s="133"/>
      <c r="J42" s="133"/>
      <c r="K42" s="133"/>
      <c r="L42" s="133"/>
      <c r="M42" s="135"/>
      <c r="N42" s="135"/>
      <c r="O42" s="135"/>
      <c r="P42" s="135"/>
      <c r="Q42" s="153"/>
      <c r="R42" s="153"/>
      <c r="S42" s="153"/>
      <c r="T42" s="160"/>
      <c r="U42" s="190"/>
      <c r="V42" s="190"/>
      <c r="W42" s="143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7"/>
      <c r="AO42" s="139"/>
      <c r="AP42" s="137"/>
      <c r="AQ42" s="21"/>
      <c r="AR42" s="21"/>
      <c r="AS42" s="21"/>
      <c r="AT42" s="21"/>
    </row>
    <row r="43" spans="1:46" ht="12.75" hidden="1">
      <c r="A43" s="76" t="s">
        <v>11</v>
      </c>
      <c r="B43" s="133">
        <f t="shared" si="0"/>
        <v>0</v>
      </c>
      <c r="C43" s="134">
        <f t="shared" si="1"/>
        <v>0</v>
      </c>
      <c r="D43" s="4"/>
      <c r="E43" s="4"/>
      <c r="F43" s="4">
        <f t="shared" si="2"/>
        <v>0</v>
      </c>
      <c r="G43" s="135" t="str">
        <f t="shared" si="3"/>
        <v>ei käynyt</v>
      </c>
      <c r="H43" s="135"/>
      <c r="I43" s="135"/>
      <c r="J43" s="133"/>
      <c r="K43" s="133"/>
      <c r="L43" s="135"/>
      <c r="M43" s="135"/>
      <c r="N43" s="135"/>
      <c r="O43" s="133"/>
      <c r="P43" s="135"/>
      <c r="Q43" s="135"/>
      <c r="R43" s="135"/>
      <c r="S43" s="135"/>
      <c r="T43" s="141"/>
      <c r="U43" s="137"/>
      <c r="V43" s="137"/>
      <c r="W43" s="143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7"/>
      <c r="AO43" s="139"/>
      <c r="AP43" s="137"/>
      <c r="AQ43" s="21"/>
      <c r="AR43" s="21"/>
      <c r="AS43" s="21"/>
      <c r="AT43" s="21"/>
    </row>
    <row r="44" spans="1:46" ht="12.75" hidden="1">
      <c r="A44" s="76" t="s">
        <v>107</v>
      </c>
      <c r="B44" s="133">
        <f t="shared" si="0"/>
        <v>0</v>
      </c>
      <c r="C44" s="134">
        <f t="shared" si="1"/>
        <v>0</v>
      </c>
      <c r="D44" s="4"/>
      <c r="E44" s="4"/>
      <c r="F44" s="4">
        <f t="shared" si="2"/>
        <v>0</v>
      </c>
      <c r="G44" s="135" t="str">
        <f t="shared" si="3"/>
        <v>ei käynyt</v>
      </c>
      <c r="H44" s="133"/>
      <c r="I44" s="133"/>
      <c r="J44" s="133"/>
      <c r="K44" s="133"/>
      <c r="L44" s="133"/>
      <c r="M44" s="135"/>
      <c r="N44" s="135"/>
      <c r="O44" s="135"/>
      <c r="P44" s="76"/>
      <c r="Q44" s="153"/>
      <c r="R44" s="133"/>
      <c r="S44" s="76"/>
      <c r="T44" s="160"/>
      <c r="U44" s="137"/>
      <c r="V44" s="137"/>
      <c r="W44" s="143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7"/>
      <c r="AO44" s="139"/>
      <c r="AP44" s="137"/>
      <c r="AQ44" s="21"/>
      <c r="AR44" s="21"/>
      <c r="AS44" s="21"/>
      <c r="AT44" s="21"/>
    </row>
    <row r="45" spans="1:46" ht="12.75" hidden="1">
      <c r="A45" s="76" t="s">
        <v>42</v>
      </c>
      <c r="B45" s="133">
        <f t="shared" si="0"/>
        <v>0</v>
      </c>
      <c r="C45" s="134">
        <f t="shared" si="1"/>
        <v>0</v>
      </c>
      <c r="D45" s="4"/>
      <c r="E45" s="4"/>
      <c r="F45" s="4">
        <f t="shared" si="2"/>
        <v>0</v>
      </c>
      <c r="G45" s="135" t="str">
        <f t="shared" si="3"/>
        <v>ei käynyt</v>
      </c>
      <c r="H45" s="133"/>
      <c r="I45" s="135"/>
      <c r="J45" s="133"/>
      <c r="K45" s="133"/>
      <c r="L45" s="133"/>
      <c r="M45" s="135"/>
      <c r="N45" s="135"/>
      <c r="O45" s="135"/>
      <c r="P45" s="133"/>
      <c r="Q45" s="135"/>
      <c r="R45" s="133"/>
      <c r="S45" s="135"/>
      <c r="T45" s="162"/>
      <c r="U45" s="137"/>
      <c r="V45" s="137"/>
      <c r="W45" s="143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7"/>
      <c r="AO45" s="139"/>
      <c r="AP45" s="137"/>
      <c r="AQ45" s="21"/>
      <c r="AR45" s="21"/>
      <c r="AS45" s="21"/>
      <c r="AT45" s="21"/>
    </row>
    <row r="46" spans="1:46" ht="12.75" hidden="1">
      <c r="A46" s="76" t="s">
        <v>43</v>
      </c>
      <c r="B46" s="133">
        <f t="shared" si="0"/>
        <v>0</v>
      </c>
      <c r="C46" s="134">
        <f t="shared" si="1"/>
        <v>0</v>
      </c>
      <c r="D46" s="4"/>
      <c r="E46" s="4"/>
      <c r="F46" s="4">
        <f t="shared" si="2"/>
        <v>0</v>
      </c>
      <c r="G46" s="135" t="str">
        <f t="shared" si="3"/>
        <v>ei käynyt</v>
      </c>
      <c r="H46" s="133"/>
      <c r="I46" s="135"/>
      <c r="J46" s="133"/>
      <c r="K46" s="133"/>
      <c r="L46" s="135"/>
      <c r="M46" s="135"/>
      <c r="N46" s="133"/>
      <c r="O46" s="135"/>
      <c r="P46" s="135"/>
      <c r="Q46" s="133"/>
      <c r="R46" s="153"/>
      <c r="S46" s="153"/>
      <c r="T46" s="160"/>
      <c r="U46" s="137"/>
      <c r="V46" s="190"/>
      <c r="W46" s="143"/>
      <c r="X46" s="135"/>
      <c r="Y46" s="135"/>
      <c r="Z46" s="135"/>
      <c r="AA46" s="133"/>
      <c r="AB46" s="135"/>
      <c r="AC46" s="135"/>
      <c r="AD46" s="135"/>
      <c r="AE46" s="135"/>
      <c r="AF46" s="135"/>
      <c r="AG46" s="135"/>
      <c r="AH46" s="133"/>
      <c r="AI46" s="135"/>
      <c r="AJ46" s="138"/>
      <c r="AK46" s="137"/>
      <c r="AL46" s="140"/>
      <c r="AM46" s="137"/>
      <c r="AN46" s="137"/>
      <c r="AO46" s="139"/>
      <c r="AP46" s="137"/>
      <c r="AQ46" s="21"/>
      <c r="AR46" s="21"/>
      <c r="AS46" s="21"/>
      <c r="AT46" s="21"/>
    </row>
    <row r="47" spans="1:46" ht="12.75" hidden="1">
      <c r="A47" s="76" t="s">
        <v>44</v>
      </c>
      <c r="B47" s="133">
        <f t="shared" si="0"/>
        <v>0</v>
      </c>
      <c r="C47" s="134">
        <f t="shared" si="1"/>
        <v>0</v>
      </c>
      <c r="D47" s="4"/>
      <c r="E47" s="4"/>
      <c r="F47" s="4">
        <f t="shared" si="2"/>
        <v>0</v>
      </c>
      <c r="G47" s="135" t="str">
        <f t="shared" si="3"/>
        <v>ei käynyt</v>
      </c>
      <c r="H47" s="133"/>
      <c r="I47" s="135"/>
      <c r="J47" s="133"/>
      <c r="K47" s="133"/>
      <c r="L47" s="133"/>
      <c r="M47" s="133"/>
      <c r="N47" s="133"/>
      <c r="O47" s="135"/>
      <c r="P47" s="135"/>
      <c r="Q47" s="133"/>
      <c r="R47" s="133"/>
      <c r="S47" s="133"/>
      <c r="T47" s="138"/>
      <c r="U47" s="137"/>
      <c r="V47" s="140"/>
      <c r="W47" s="136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7"/>
      <c r="AO47" s="139"/>
      <c r="AP47" s="137"/>
      <c r="AQ47" s="21"/>
      <c r="AR47" s="21"/>
      <c r="AS47" s="21"/>
      <c r="AT47" s="21"/>
    </row>
    <row r="48" spans="1:46" ht="12.75" hidden="1">
      <c r="A48" s="76" t="s">
        <v>45</v>
      </c>
      <c r="B48" s="133">
        <f t="shared" si="0"/>
        <v>0</v>
      </c>
      <c r="C48" s="134">
        <f t="shared" si="1"/>
        <v>0</v>
      </c>
      <c r="D48" s="4"/>
      <c r="E48" s="4"/>
      <c r="F48" s="4">
        <f t="shared" si="2"/>
        <v>0</v>
      </c>
      <c r="G48" s="135" t="str">
        <f t="shared" si="3"/>
        <v>ei käynyt</v>
      </c>
      <c r="H48" s="133"/>
      <c r="I48" s="135"/>
      <c r="J48" s="133"/>
      <c r="K48" s="133"/>
      <c r="L48" s="135"/>
      <c r="M48" s="133"/>
      <c r="N48" s="133"/>
      <c r="O48" s="133"/>
      <c r="P48" s="135"/>
      <c r="Q48" s="135"/>
      <c r="R48" s="133"/>
      <c r="S48" s="133"/>
      <c r="T48" s="138"/>
      <c r="U48" s="137"/>
      <c r="V48" s="140"/>
      <c r="W48" s="136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7"/>
      <c r="AO48" s="144"/>
      <c r="AP48" s="140"/>
      <c r="AQ48" s="21"/>
      <c r="AR48" s="21"/>
      <c r="AS48" s="21"/>
      <c r="AT48" s="21"/>
    </row>
    <row r="49" spans="1:46" ht="12.75" hidden="1">
      <c r="A49" s="76" t="s">
        <v>99</v>
      </c>
      <c r="B49" s="133">
        <f t="shared" si="0"/>
        <v>0</v>
      </c>
      <c r="C49" s="134">
        <f t="shared" si="1"/>
        <v>0</v>
      </c>
      <c r="D49" s="4"/>
      <c r="E49" s="4"/>
      <c r="F49" s="4">
        <f t="shared" si="2"/>
        <v>0</v>
      </c>
      <c r="G49" s="135" t="str">
        <f t="shared" si="3"/>
        <v>ei käynyt</v>
      </c>
      <c r="H49" s="135"/>
      <c r="I49" s="135"/>
      <c r="J49" s="135"/>
      <c r="K49" s="135"/>
      <c r="L49" s="135"/>
      <c r="M49" s="135"/>
      <c r="N49" s="135"/>
      <c r="O49" s="135"/>
      <c r="P49" s="150"/>
      <c r="Q49" s="135"/>
      <c r="R49" s="135"/>
      <c r="S49" s="153"/>
      <c r="T49" s="141"/>
      <c r="U49" s="137"/>
      <c r="V49" s="137"/>
      <c r="W49" s="143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74"/>
      <c r="AK49" s="202"/>
      <c r="AL49" s="202"/>
      <c r="AM49" s="202"/>
      <c r="AN49" s="202"/>
      <c r="AO49" s="203"/>
      <c r="AP49" s="137"/>
      <c r="AQ49" s="21"/>
      <c r="AR49" s="21"/>
      <c r="AS49" s="21"/>
      <c r="AT49" s="21"/>
    </row>
    <row r="50" spans="1:46" ht="12.75">
      <c r="A50" s="154" t="s">
        <v>47</v>
      </c>
      <c r="B50" s="111">
        <f>SUM(B2:B49)</f>
        <v>539.21</v>
      </c>
      <c r="C50" s="112">
        <f>SUM(C2:C49)</f>
        <v>80</v>
      </c>
      <c r="D50" s="155">
        <f>SUM(D2:D49)</f>
        <v>124</v>
      </c>
      <c r="E50" s="112">
        <f>SUM(E2:E49)</f>
        <v>80</v>
      </c>
      <c r="F50" s="112">
        <f>SUM(F2:F49)</f>
        <v>80</v>
      </c>
      <c r="G50" s="111">
        <f>AVERAGE(G2:G49)</f>
        <v>2.877729294647152</v>
      </c>
      <c r="H50" s="120">
        <f aca="true" t="shared" si="4" ref="H50:AT50">COUNT(H2:H49)</f>
        <v>5</v>
      </c>
      <c r="I50" s="120">
        <f t="shared" si="4"/>
        <v>6</v>
      </c>
      <c r="J50" s="120">
        <f t="shared" si="4"/>
        <v>8</v>
      </c>
      <c r="K50" s="120">
        <f>COUNT(K2:K49)</f>
        <v>7</v>
      </c>
      <c r="L50" s="120">
        <f t="shared" si="4"/>
        <v>8</v>
      </c>
      <c r="M50" s="120">
        <f t="shared" si="4"/>
        <v>7</v>
      </c>
      <c r="N50" s="120">
        <f t="shared" si="4"/>
        <v>7</v>
      </c>
      <c r="O50" s="120">
        <f t="shared" si="4"/>
        <v>8</v>
      </c>
      <c r="P50" s="120">
        <f t="shared" si="4"/>
        <v>8</v>
      </c>
      <c r="Q50" s="120">
        <f>COUNT(Q2:Q49)</f>
        <v>9</v>
      </c>
      <c r="R50" s="120">
        <f t="shared" si="4"/>
        <v>8</v>
      </c>
      <c r="S50" s="120">
        <f t="shared" si="4"/>
        <v>8</v>
      </c>
      <c r="T50" s="130">
        <f>COUNT(T2:T49)</f>
        <v>10</v>
      </c>
      <c r="U50" s="170">
        <f t="shared" si="4"/>
        <v>8</v>
      </c>
      <c r="V50" s="170">
        <f t="shared" si="4"/>
        <v>8</v>
      </c>
      <c r="W50" s="193">
        <f>COUNT(W2:W49)</f>
        <v>9</v>
      </c>
      <c r="X50" s="120">
        <f t="shared" si="4"/>
        <v>0</v>
      </c>
      <c r="Y50" s="120">
        <f t="shared" si="4"/>
        <v>0</v>
      </c>
      <c r="Z50" s="120">
        <f t="shared" si="4"/>
        <v>0</v>
      </c>
      <c r="AA50" s="120">
        <f t="shared" si="4"/>
        <v>0</v>
      </c>
      <c r="AB50" s="120">
        <f t="shared" si="4"/>
        <v>0</v>
      </c>
      <c r="AC50" s="120">
        <f t="shared" si="4"/>
        <v>0</v>
      </c>
      <c r="AD50" s="120">
        <f t="shared" si="4"/>
        <v>0</v>
      </c>
      <c r="AE50" s="120">
        <f t="shared" si="4"/>
        <v>0</v>
      </c>
      <c r="AF50" s="120">
        <f t="shared" si="4"/>
        <v>0</v>
      </c>
      <c r="AG50" s="120">
        <f t="shared" si="4"/>
        <v>0</v>
      </c>
      <c r="AH50" s="120">
        <f t="shared" si="4"/>
        <v>0</v>
      </c>
      <c r="AI50" s="130">
        <f t="shared" si="4"/>
        <v>0</v>
      </c>
      <c r="AJ50" s="170">
        <f t="shared" si="4"/>
        <v>8</v>
      </c>
      <c r="AK50" s="170">
        <f t="shared" si="4"/>
        <v>8</v>
      </c>
      <c r="AL50" s="170">
        <f t="shared" si="4"/>
        <v>5</v>
      </c>
      <c r="AM50" s="170">
        <f>COUNT(AM2:AM49)</f>
        <v>7</v>
      </c>
      <c r="AN50" s="170">
        <f t="shared" si="4"/>
        <v>6</v>
      </c>
      <c r="AO50" s="170">
        <f>COUNT(AO2:AO49)</f>
        <v>7</v>
      </c>
      <c r="AP50" s="170">
        <f>COUNT(AP2:AP49)</f>
        <v>7</v>
      </c>
      <c r="AQ50" s="170">
        <f t="shared" si="4"/>
        <v>5</v>
      </c>
      <c r="AR50" s="170">
        <f t="shared" si="4"/>
        <v>7</v>
      </c>
      <c r="AS50" s="170">
        <f>COUNT(AS2:AS49)</f>
        <v>10</v>
      </c>
      <c r="AT50" s="170">
        <f t="shared" si="4"/>
        <v>10</v>
      </c>
    </row>
    <row r="51" spans="1:44" ht="12.75">
      <c r="A51" s="132"/>
      <c r="B51" s="9"/>
      <c r="C51" s="185">
        <f>F50-D50-E50</f>
        <v>-124</v>
      </c>
      <c r="D51" s="185">
        <f>F50-D50</f>
        <v>-44</v>
      </c>
      <c r="E51" s="206">
        <f>F50-E50</f>
        <v>0</v>
      </c>
      <c r="F51" s="132"/>
      <c r="G51" s="132"/>
      <c r="H51" s="132"/>
      <c r="I51" s="132"/>
      <c r="J51" s="132"/>
      <c r="K51" s="132"/>
      <c r="L51" s="132"/>
      <c r="M51" s="9"/>
      <c r="N51" s="9"/>
      <c r="O51" s="14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201"/>
      <c r="AK51" s="201"/>
      <c r="AL51" s="201"/>
      <c r="AM51" s="201"/>
      <c r="AN51" s="201"/>
      <c r="AO51" s="201"/>
      <c r="AP51" s="201"/>
      <c r="AQ51" s="188"/>
      <c r="AR51" s="188"/>
    </row>
    <row r="52" spans="1:44" ht="12.75">
      <c r="A52" s="132" t="s">
        <v>90</v>
      </c>
      <c r="B52" s="132"/>
      <c r="C52" s="156"/>
      <c r="D52" s="132"/>
      <c r="E52" s="132"/>
      <c r="F52" s="132"/>
      <c r="G52" s="132"/>
      <c r="H52" s="132"/>
      <c r="I52" s="132"/>
      <c r="J52" s="132"/>
      <c r="K52" s="132"/>
      <c r="L52" s="132"/>
      <c r="M52" s="9"/>
      <c r="N52" s="9"/>
      <c r="O52" s="142"/>
      <c r="P52" s="132"/>
      <c r="Q52" s="132"/>
      <c r="R52" s="132"/>
      <c r="S52" s="132"/>
      <c r="T52" s="132"/>
      <c r="U52" s="132"/>
      <c r="V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201"/>
      <c r="AK52" s="201"/>
      <c r="AL52" s="201"/>
      <c r="AM52" s="201"/>
      <c r="AN52" s="201"/>
      <c r="AO52" s="201"/>
      <c r="AP52" s="201"/>
      <c r="AQ52" s="188"/>
      <c r="AR52" s="188"/>
    </row>
    <row r="53" spans="36:43" ht="12.75">
      <c r="AJ53" s="188"/>
      <c r="AK53" s="188"/>
      <c r="AL53" s="188"/>
      <c r="AN53" s="188"/>
      <c r="AO53" s="188"/>
      <c r="AP53" s="188"/>
      <c r="AQ53" s="188"/>
    </row>
    <row r="54" spans="36:43" ht="12.75">
      <c r="AJ54" s="188"/>
      <c r="AK54" s="188"/>
      <c r="AL54" s="188"/>
      <c r="AN54" s="188"/>
      <c r="AP54" s="188"/>
      <c r="AQ54" s="188"/>
    </row>
    <row r="55" spans="7:42" ht="12.75">
      <c r="G55" s="188"/>
      <c r="H55" s="188"/>
      <c r="I55" s="188"/>
      <c r="AG55" s="188"/>
      <c r="AH55" s="188"/>
      <c r="AI55" s="188"/>
      <c r="AJ55" s="188"/>
      <c r="AK55" s="188"/>
      <c r="AL55" s="188"/>
      <c r="AM55" s="188"/>
      <c r="AP55"/>
    </row>
    <row r="56" spans="7:42" ht="12.75">
      <c r="G56" s="188"/>
      <c r="H56" s="204"/>
      <c r="I56" s="188"/>
      <c r="AG56" s="188"/>
      <c r="AH56" s="188"/>
      <c r="AI56" s="188"/>
      <c r="AJ56" s="188"/>
      <c r="AK56" s="188"/>
      <c r="AL56" s="188"/>
      <c r="AM56" s="188"/>
      <c r="AP56"/>
    </row>
    <row r="57" spans="7:42" ht="12.75">
      <c r="G57" s="188"/>
      <c r="H57" s="204"/>
      <c r="I57" s="188"/>
      <c r="AG57" s="188"/>
      <c r="AH57" s="188"/>
      <c r="AI57" s="188"/>
      <c r="AJ57" s="188"/>
      <c r="AK57" s="188"/>
      <c r="AL57" s="188"/>
      <c r="AM57" s="188"/>
      <c r="AP57"/>
    </row>
    <row r="58" spans="7:42" ht="12.75">
      <c r="G58" s="188"/>
      <c r="H58" s="204"/>
      <c r="I58" s="188"/>
      <c r="AG58" s="188"/>
      <c r="AH58" s="188"/>
      <c r="AI58" s="188"/>
      <c r="AJ58" s="188"/>
      <c r="AK58" s="188"/>
      <c r="AL58" s="188"/>
      <c r="AM58" s="188"/>
      <c r="AN58" s="188"/>
      <c r="AP58"/>
    </row>
    <row r="59" spans="7:42" ht="12.75">
      <c r="G59" s="188"/>
      <c r="H59" s="204"/>
      <c r="I59" s="188"/>
      <c r="AG59" s="188"/>
      <c r="AH59" s="188"/>
      <c r="AI59" s="188"/>
      <c r="AJ59" s="188"/>
      <c r="AK59" s="188"/>
      <c r="AL59" s="188"/>
      <c r="AM59" s="188"/>
      <c r="AN59" s="188"/>
      <c r="AP59"/>
    </row>
    <row r="60" spans="7:42" ht="12.75">
      <c r="G60" s="188"/>
      <c r="H60" s="191"/>
      <c r="I60" s="188"/>
      <c r="AF60" s="188"/>
      <c r="AG60" s="188"/>
      <c r="AH60" s="188"/>
      <c r="AI60" s="188"/>
      <c r="AJ60" s="188"/>
      <c r="AK60" s="188"/>
      <c r="AL60" s="188"/>
      <c r="AN60" s="188"/>
      <c r="AP60"/>
    </row>
    <row r="61" spans="7:42" ht="12.75">
      <c r="G61" s="188"/>
      <c r="H61" s="204"/>
      <c r="I61" s="188"/>
      <c r="AF61" s="188"/>
      <c r="AG61" s="188"/>
      <c r="AH61" s="188"/>
      <c r="AI61" s="188"/>
      <c r="AJ61" s="188"/>
      <c r="AK61" s="188"/>
      <c r="AL61" s="188"/>
      <c r="AN61" s="188"/>
      <c r="AP61"/>
    </row>
    <row r="62" spans="7:42" ht="12.75">
      <c r="G62" s="188"/>
      <c r="H62" s="188"/>
      <c r="I62" s="188"/>
      <c r="AG62" s="188"/>
      <c r="AH62" s="188"/>
      <c r="AI62" s="188"/>
      <c r="AJ62" s="188"/>
      <c r="AK62" s="188"/>
      <c r="AL62" s="188"/>
      <c r="AM62" s="188"/>
      <c r="AN62" s="188"/>
      <c r="AP62"/>
    </row>
    <row r="63" spans="34:42" ht="12.75">
      <c r="AH63" s="188"/>
      <c r="AI63" s="188"/>
      <c r="AJ63" s="188"/>
      <c r="AK63" s="188"/>
      <c r="AL63" s="188"/>
      <c r="AM63" s="188"/>
      <c r="AN63" s="188"/>
      <c r="AO63" s="188"/>
      <c r="AP63"/>
    </row>
    <row r="64" spans="34:42" ht="12.75">
      <c r="AH64" s="188"/>
      <c r="AI64" s="188"/>
      <c r="AJ64" s="188"/>
      <c r="AK64" s="188"/>
      <c r="AL64" s="188"/>
      <c r="AM64" s="188"/>
      <c r="AN64" s="188"/>
      <c r="AO64" s="188"/>
      <c r="AP64"/>
    </row>
    <row r="65" spans="34:42" ht="12.75">
      <c r="AH65" s="188"/>
      <c r="AI65" s="188"/>
      <c r="AJ65" s="188"/>
      <c r="AK65" s="188"/>
      <c r="AL65" s="188"/>
      <c r="AM65" s="188"/>
      <c r="AN65" s="188"/>
      <c r="AO65" s="188"/>
      <c r="AP65"/>
    </row>
    <row r="66" spans="34:42" ht="12.75">
      <c r="AH66" s="188"/>
      <c r="AI66" s="188"/>
      <c r="AJ66" s="188"/>
      <c r="AK66" s="188"/>
      <c r="AL66" s="188"/>
      <c r="AM66" s="188"/>
      <c r="AN66" s="188"/>
      <c r="AO66" s="188"/>
      <c r="AP66"/>
    </row>
    <row r="67" spans="34:42" ht="12.75">
      <c r="AH67" s="188"/>
      <c r="AI67" s="188"/>
      <c r="AJ67" s="188"/>
      <c r="AK67" s="188"/>
      <c r="AL67" s="188"/>
      <c r="AM67" s="188"/>
      <c r="AN67" s="188"/>
      <c r="AO67" s="188"/>
      <c r="AP67"/>
    </row>
    <row r="68" spans="34:42" ht="12.75">
      <c r="AH68" s="188"/>
      <c r="AI68" s="188"/>
      <c r="AJ68" s="188"/>
      <c r="AK68" s="188"/>
      <c r="AL68" s="188"/>
      <c r="AM68" s="188"/>
      <c r="AN68" s="188"/>
      <c r="AO68" s="188"/>
      <c r="AP68"/>
    </row>
    <row r="69" spans="34:42" ht="12.75">
      <c r="AH69" s="188"/>
      <c r="AI69" s="188"/>
      <c r="AJ69" s="188"/>
      <c r="AK69" s="188"/>
      <c r="AL69" s="188"/>
      <c r="AM69" s="188"/>
      <c r="AN69" s="188"/>
      <c r="AO69" s="188"/>
      <c r="AP69"/>
    </row>
    <row r="70" spans="35:43" ht="12.75">
      <c r="AI70" s="188"/>
      <c r="AJ70" s="188"/>
      <c r="AK70" s="188"/>
      <c r="AL70" s="188"/>
      <c r="AM70" s="188"/>
      <c r="AN70" s="188"/>
      <c r="AO70" s="188"/>
      <c r="AP70" s="188"/>
      <c r="AQ70" s="188"/>
    </row>
    <row r="71" spans="35:43" ht="12.75">
      <c r="AI71" s="188"/>
      <c r="AJ71" s="188"/>
      <c r="AK71" s="188"/>
      <c r="AL71" s="188"/>
      <c r="AM71" s="188"/>
      <c r="AN71" s="188"/>
      <c r="AO71" s="188"/>
      <c r="AP71" s="188"/>
      <c r="AQ71" s="188"/>
    </row>
    <row r="72" spans="36:44" ht="12.75">
      <c r="AJ72" s="188"/>
      <c r="AK72" s="188"/>
      <c r="AL72" s="188"/>
      <c r="AM72" s="188"/>
      <c r="AN72" s="188"/>
      <c r="AO72" s="188"/>
      <c r="AP72" s="188"/>
      <c r="AQ72" s="188"/>
      <c r="AR72" s="188"/>
    </row>
    <row r="73" spans="36:44" ht="12.75">
      <c r="AJ73" s="188"/>
      <c r="AK73" s="188"/>
      <c r="AL73" s="188"/>
      <c r="AM73" s="188"/>
      <c r="AN73" s="188"/>
      <c r="AO73" s="188"/>
      <c r="AP73" s="188"/>
      <c r="AQ73" s="188"/>
      <c r="AR73" s="188"/>
    </row>
    <row r="74" spans="36:44" ht="12.75">
      <c r="AJ74" s="188"/>
      <c r="AK74" s="188"/>
      <c r="AL74" s="188"/>
      <c r="AM74" s="188"/>
      <c r="AN74" s="188"/>
      <c r="AO74" s="188"/>
      <c r="AP74" s="188"/>
      <c r="AQ74" s="188"/>
      <c r="AR74" s="188"/>
    </row>
    <row r="75" spans="36:44" ht="12.75">
      <c r="AJ75" s="188"/>
      <c r="AK75" s="188"/>
      <c r="AL75" s="188"/>
      <c r="AM75" s="188"/>
      <c r="AN75" s="188"/>
      <c r="AO75" s="188"/>
      <c r="AP75" s="188"/>
      <c r="AQ75" s="188"/>
      <c r="AR75" s="188"/>
    </row>
    <row r="76" spans="36:44" ht="12.75">
      <c r="AJ76" s="188"/>
      <c r="AK76" s="188"/>
      <c r="AL76" s="188"/>
      <c r="AM76" s="188"/>
      <c r="AN76" s="188"/>
      <c r="AO76" s="188"/>
      <c r="AP76" s="188"/>
      <c r="AQ76" s="188"/>
      <c r="AR76" s="188"/>
    </row>
    <row r="77" spans="36:44" ht="12.75">
      <c r="AJ77" s="188"/>
      <c r="AK77" s="188"/>
      <c r="AL77" s="188"/>
      <c r="AM77" s="188"/>
      <c r="AN77" s="188"/>
      <c r="AO77" s="188"/>
      <c r="AP77" s="188"/>
      <c r="AQ77" s="188"/>
      <c r="AR77" s="188"/>
    </row>
    <row r="78" spans="36:44" ht="12.75">
      <c r="AJ78" s="188"/>
      <c r="AK78" s="188"/>
      <c r="AL78" s="188"/>
      <c r="AM78" s="188"/>
      <c r="AN78" s="188"/>
      <c r="AO78" s="188"/>
      <c r="AP78" s="188"/>
      <c r="AQ78" s="188"/>
      <c r="AR78" s="188"/>
    </row>
    <row r="79" spans="36:44" ht="12.75">
      <c r="AJ79" s="188"/>
      <c r="AK79" s="188"/>
      <c r="AL79" s="188"/>
      <c r="AM79" s="188"/>
      <c r="AN79" s="188"/>
      <c r="AO79" s="188"/>
      <c r="AP79" s="188"/>
      <c r="AQ79" s="188"/>
      <c r="AR79" s="188"/>
    </row>
    <row r="80" spans="36:44" ht="12.75">
      <c r="AJ80" s="188"/>
      <c r="AK80" s="188"/>
      <c r="AL80" s="188"/>
      <c r="AM80" s="188"/>
      <c r="AN80" s="188"/>
      <c r="AO80" s="188"/>
      <c r="AP80" s="188"/>
      <c r="AQ80" s="188"/>
      <c r="AR80" s="188"/>
    </row>
    <row r="81" spans="36:44" ht="12.75">
      <c r="AJ81" s="188"/>
      <c r="AK81" s="188"/>
      <c r="AL81" s="188"/>
      <c r="AM81" s="188"/>
      <c r="AN81" s="188"/>
      <c r="AO81" s="188"/>
      <c r="AP81" s="188"/>
      <c r="AQ81" s="188"/>
      <c r="AR81" s="188"/>
    </row>
    <row r="82" spans="36:44" ht="12.75">
      <c r="AJ82" s="188"/>
      <c r="AK82" s="188"/>
      <c r="AL82" s="188"/>
      <c r="AM82" s="188"/>
      <c r="AN82" s="188"/>
      <c r="AO82" s="188"/>
      <c r="AP82" s="188"/>
      <c r="AQ82" s="188"/>
      <c r="AR82" s="188"/>
    </row>
    <row r="83" spans="36:44" ht="12.75">
      <c r="AJ83" s="188"/>
      <c r="AK83" s="188"/>
      <c r="AL83" s="188"/>
      <c r="AM83" s="188"/>
      <c r="AN83" s="188"/>
      <c r="AO83" s="188"/>
      <c r="AP83" s="188"/>
      <c r="AQ83" s="188"/>
      <c r="AR83" s="188"/>
    </row>
    <row r="84" spans="36:44" ht="12.75">
      <c r="AJ84" s="188"/>
      <c r="AK84" s="188"/>
      <c r="AL84" s="188"/>
      <c r="AM84" s="188"/>
      <c r="AN84" s="188"/>
      <c r="AO84" s="188"/>
      <c r="AP84" s="188"/>
      <c r="AQ84" s="188"/>
      <c r="AR84" s="18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9.57421875" style="0" bestFit="1" customWidth="1"/>
    <col min="20" max="41" width="1.8515625" style="0" customWidth="1"/>
    <col min="42" max="42" width="9.140625" style="188" customWidth="1"/>
  </cols>
  <sheetData>
    <row r="1" spans="1:42" ht="12.75">
      <c r="A1" s="3" t="s">
        <v>102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44082</v>
      </c>
      <c r="I1" s="25">
        <v>44089</v>
      </c>
      <c r="J1" s="25">
        <v>44096</v>
      </c>
      <c r="K1" s="25">
        <v>44103</v>
      </c>
      <c r="L1" s="25">
        <v>44111</v>
      </c>
      <c r="M1" s="25">
        <v>44118</v>
      </c>
      <c r="N1" s="25">
        <v>44125</v>
      </c>
      <c r="O1" s="25">
        <v>44132</v>
      </c>
      <c r="P1" s="25">
        <v>44139</v>
      </c>
      <c r="Q1" s="77">
        <v>44146</v>
      </c>
      <c r="R1" s="25">
        <v>44153</v>
      </c>
      <c r="S1" s="25">
        <v>44160</v>
      </c>
      <c r="T1" s="25">
        <v>44167</v>
      </c>
      <c r="U1" s="25">
        <v>44174</v>
      </c>
      <c r="V1" s="25">
        <v>44181</v>
      </c>
      <c r="W1" s="25">
        <v>44188</v>
      </c>
      <c r="X1" s="25">
        <v>44195</v>
      </c>
      <c r="Y1" s="25">
        <v>44201</v>
      </c>
      <c r="Z1" s="25">
        <v>44208</v>
      </c>
      <c r="AA1" s="25">
        <v>44215</v>
      </c>
      <c r="AB1" s="25">
        <v>44222</v>
      </c>
      <c r="AC1" s="25">
        <v>44229</v>
      </c>
      <c r="AD1" s="25">
        <v>44236</v>
      </c>
      <c r="AE1" s="25">
        <v>44243</v>
      </c>
      <c r="AF1" s="25">
        <v>44250</v>
      </c>
      <c r="AG1" s="25">
        <v>44257</v>
      </c>
      <c r="AH1" s="25">
        <v>44264</v>
      </c>
      <c r="AI1" s="25">
        <v>44271</v>
      </c>
      <c r="AJ1" s="25">
        <v>44278</v>
      </c>
      <c r="AK1" s="25">
        <v>44285</v>
      </c>
      <c r="AL1" s="25">
        <v>44292</v>
      </c>
      <c r="AM1" s="25">
        <v>44299</v>
      </c>
      <c r="AN1" s="25">
        <v>44306</v>
      </c>
      <c r="AO1" s="102">
        <v>44313</v>
      </c>
      <c r="AP1" s="208"/>
    </row>
    <row r="2" spans="1:42" ht="12.75">
      <c r="A2" s="76" t="s">
        <v>6</v>
      </c>
      <c r="B2" s="133">
        <f aca="true" t="shared" si="0" ref="B2:B10">SUM(H2:AP2)</f>
        <v>36.669999999999995</v>
      </c>
      <c r="C2" s="134">
        <f aca="true" t="shared" si="1" ref="C2:C10">E2+D2</f>
        <v>38</v>
      </c>
      <c r="D2" s="4">
        <v>18</v>
      </c>
      <c r="E2" s="4">
        <v>20</v>
      </c>
      <c r="F2" s="4">
        <f aca="true" t="shared" si="2" ref="F2:F10">COUNT(H2:X2)</f>
        <v>12</v>
      </c>
      <c r="G2" s="135">
        <f aca="true" t="shared" si="3" ref="G2:G10">IF(ISNUMBER(AVERAGE(H2:AP2)),AVERAGE(H2:AP2),"ei käynyt")</f>
        <v>3.0558333333333327</v>
      </c>
      <c r="H2" s="135">
        <v>1.35</v>
      </c>
      <c r="I2" s="149">
        <v>1.7</v>
      </c>
      <c r="J2" s="149">
        <v>5</v>
      </c>
      <c r="K2" s="149">
        <v>5</v>
      </c>
      <c r="L2" s="140">
        <v>4.95</v>
      </c>
      <c r="M2" s="133">
        <v>2.9</v>
      </c>
      <c r="N2" s="149">
        <v>1.7</v>
      </c>
      <c r="O2" s="149">
        <v>2.9</v>
      </c>
      <c r="P2" s="137">
        <v>1.7</v>
      </c>
      <c r="Q2" s="57">
        <v>2.3</v>
      </c>
      <c r="R2" s="140">
        <v>4.95</v>
      </c>
      <c r="S2" s="140">
        <v>2.22</v>
      </c>
      <c r="T2" s="137"/>
      <c r="U2" s="137"/>
      <c r="V2" s="140"/>
      <c r="W2" s="140"/>
      <c r="X2" s="137"/>
      <c r="Y2" s="137"/>
      <c r="Z2" s="140"/>
      <c r="AA2" s="137"/>
      <c r="AB2" s="140"/>
      <c r="AC2" s="140"/>
      <c r="AD2" s="140"/>
      <c r="AE2" s="140"/>
      <c r="AF2" s="140"/>
      <c r="AG2" s="137"/>
      <c r="AH2" s="140"/>
      <c r="AI2" s="140"/>
      <c r="AJ2" s="137"/>
      <c r="AK2" s="137"/>
      <c r="AL2" s="140"/>
      <c r="AM2" s="140"/>
      <c r="AN2" s="140"/>
      <c r="AO2" s="144"/>
      <c r="AP2" s="186"/>
    </row>
    <row r="3" spans="1:42" ht="12.75">
      <c r="A3" s="76" t="s">
        <v>103</v>
      </c>
      <c r="B3" s="133">
        <f t="shared" si="0"/>
        <v>34.239999999999995</v>
      </c>
      <c r="C3" s="134">
        <f t="shared" si="1"/>
        <v>18</v>
      </c>
      <c r="D3" s="4">
        <v>18</v>
      </c>
      <c r="E3" s="4"/>
      <c r="F3" s="4">
        <f t="shared" si="2"/>
        <v>12</v>
      </c>
      <c r="G3" s="135">
        <f t="shared" si="3"/>
        <v>2.853333333333333</v>
      </c>
      <c r="H3" s="133">
        <v>2.9</v>
      </c>
      <c r="I3" s="140">
        <v>5</v>
      </c>
      <c r="J3" s="140">
        <v>1</v>
      </c>
      <c r="K3" s="137">
        <v>1.35</v>
      </c>
      <c r="L3" s="144">
        <v>3.79</v>
      </c>
      <c r="M3" s="140">
        <v>1</v>
      </c>
      <c r="N3" s="140">
        <v>2.9</v>
      </c>
      <c r="O3" s="149">
        <v>1</v>
      </c>
      <c r="P3" s="140">
        <v>4.95</v>
      </c>
      <c r="Q3" s="140">
        <v>5</v>
      </c>
      <c r="R3" s="137">
        <v>1.7</v>
      </c>
      <c r="S3" s="137">
        <v>3.65</v>
      </c>
      <c r="T3" s="137"/>
      <c r="U3" s="137"/>
      <c r="V3" s="140"/>
      <c r="W3" s="140"/>
      <c r="X3" s="137"/>
      <c r="Y3" s="140"/>
      <c r="Z3" s="137"/>
      <c r="AA3" s="140"/>
      <c r="AB3" s="137"/>
      <c r="AC3" s="137"/>
      <c r="AD3" s="137"/>
      <c r="AE3" s="140"/>
      <c r="AF3" s="57"/>
      <c r="AG3" s="186"/>
      <c r="AH3" s="137"/>
      <c r="AI3" s="137"/>
      <c r="AJ3" s="140"/>
      <c r="AK3" s="140"/>
      <c r="AL3" s="140"/>
      <c r="AM3" s="140"/>
      <c r="AN3" s="137"/>
      <c r="AO3" s="144"/>
      <c r="AP3" s="187"/>
    </row>
    <row r="4" spans="1:42" ht="12.75">
      <c r="A4" s="189" t="s">
        <v>110</v>
      </c>
      <c r="B4" s="133">
        <f t="shared" si="0"/>
        <v>31.839999999999996</v>
      </c>
      <c r="C4" s="134">
        <f t="shared" si="1"/>
        <v>37</v>
      </c>
      <c r="D4" s="4">
        <v>12</v>
      </c>
      <c r="E4" s="4">
        <v>25</v>
      </c>
      <c r="F4" s="4">
        <f t="shared" si="2"/>
        <v>12</v>
      </c>
      <c r="G4" s="135">
        <f t="shared" si="3"/>
        <v>2.653333333333333</v>
      </c>
      <c r="H4" s="133">
        <v>5</v>
      </c>
      <c r="I4" s="149">
        <v>1</v>
      </c>
      <c r="J4" s="140">
        <v>2.9</v>
      </c>
      <c r="K4" s="133">
        <v>2.9</v>
      </c>
      <c r="L4" s="145">
        <v>1</v>
      </c>
      <c r="M4" s="149">
        <v>5</v>
      </c>
      <c r="N4" s="137">
        <v>1</v>
      </c>
      <c r="O4" s="149">
        <v>1.7</v>
      </c>
      <c r="P4" s="140">
        <v>3.79</v>
      </c>
      <c r="Q4" s="137">
        <v>1</v>
      </c>
      <c r="R4" s="137">
        <v>2.9</v>
      </c>
      <c r="S4" s="137">
        <v>3.65</v>
      </c>
      <c r="T4" s="137"/>
      <c r="U4" s="140"/>
      <c r="V4" s="140"/>
      <c r="W4" s="140"/>
      <c r="X4" s="137"/>
      <c r="Y4" s="137"/>
      <c r="Z4" s="137"/>
      <c r="AA4" s="137"/>
      <c r="AB4" s="140"/>
      <c r="AC4" s="140"/>
      <c r="AD4" s="140"/>
      <c r="AE4" s="140"/>
      <c r="AF4" s="140"/>
      <c r="AG4" s="137"/>
      <c r="AH4" s="140"/>
      <c r="AI4" s="140"/>
      <c r="AJ4" s="137"/>
      <c r="AK4" s="137"/>
      <c r="AL4" s="137"/>
      <c r="AM4" s="137"/>
      <c r="AN4" s="137"/>
      <c r="AO4" s="139"/>
      <c r="AP4" s="187"/>
    </row>
    <row r="5" spans="1:42" ht="12.75">
      <c r="A5" s="76" t="s">
        <v>105</v>
      </c>
      <c r="B5" s="133">
        <f t="shared" si="0"/>
        <v>30.579999999999995</v>
      </c>
      <c r="C5" s="134">
        <f t="shared" si="1"/>
        <v>12</v>
      </c>
      <c r="D5" s="4">
        <v>10</v>
      </c>
      <c r="E5" s="4">
        <v>2</v>
      </c>
      <c r="F5" s="4">
        <f t="shared" si="2"/>
        <v>12</v>
      </c>
      <c r="G5" s="135">
        <f t="shared" si="3"/>
        <v>2.548333333333333</v>
      </c>
      <c r="H5" s="133">
        <v>5</v>
      </c>
      <c r="I5" s="135">
        <v>1</v>
      </c>
      <c r="J5" s="133">
        <v>2.9</v>
      </c>
      <c r="K5" s="133">
        <v>2.9</v>
      </c>
      <c r="L5" s="140">
        <v>1.31</v>
      </c>
      <c r="M5" s="133">
        <v>5</v>
      </c>
      <c r="N5" s="149">
        <v>1</v>
      </c>
      <c r="O5" s="140">
        <v>1.7</v>
      </c>
      <c r="P5" s="137">
        <v>2.9</v>
      </c>
      <c r="Q5" s="140">
        <v>1</v>
      </c>
      <c r="R5" s="144">
        <v>2.22</v>
      </c>
      <c r="S5" s="137">
        <v>3.65</v>
      </c>
      <c r="T5" s="137"/>
      <c r="U5" s="140"/>
      <c r="V5" s="137"/>
      <c r="W5" s="137"/>
      <c r="X5" s="137"/>
      <c r="Y5" s="140"/>
      <c r="Z5" s="140"/>
      <c r="AA5" s="140"/>
      <c r="AB5" s="137"/>
      <c r="AC5" s="137"/>
      <c r="AD5" s="140"/>
      <c r="AE5" s="137"/>
      <c r="AF5" s="140"/>
      <c r="AG5" s="137"/>
      <c r="AH5" s="140"/>
      <c r="AI5" s="140"/>
      <c r="AJ5" s="140"/>
      <c r="AK5" s="140"/>
      <c r="AL5" s="140"/>
      <c r="AM5" s="140"/>
      <c r="AN5" s="137"/>
      <c r="AO5" s="144"/>
      <c r="AP5" s="186"/>
    </row>
    <row r="6" spans="1:42" ht="12.75">
      <c r="A6" s="76" t="s">
        <v>9</v>
      </c>
      <c r="B6" s="133">
        <f t="shared" si="0"/>
        <v>30.009999999999998</v>
      </c>
      <c r="C6" s="134">
        <f t="shared" si="1"/>
        <v>9</v>
      </c>
      <c r="D6" s="4">
        <v>9</v>
      </c>
      <c r="E6" s="4"/>
      <c r="F6" s="4">
        <f t="shared" si="2"/>
        <v>12</v>
      </c>
      <c r="G6" s="135">
        <f t="shared" si="3"/>
        <v>2.500833333333333</v>
      </c>
      <c r="H6" s="135">
        <v>1.35</v>
      </c>
      <c r="I6" s="140">
        <v>2.9</v>
      </c>
      <c r="J6" s="133">
        <v>1.7</v>
      </c>
      <c r="K6" s="135">
        <v>1.35</v>
      </c>
      <c r="L6" s="137">
        <v>1.7</v>
      </c>
      <c r="M6" s="149">
        <v>1.7</v>
      </c>
      <c r="N6" s="133">
        <v>5</v>
      </c>
      <c r="O6" s="149">
        <v>5</v>
      </c>
      <c r="P6" s="140">
        <v>2.22</v>
      </c>
      <c r="Q6" s="57">
        <v>2.3</v>
      </c>
      <c r="R6" s="140">
        <v>3.79</v>
      </c>
      <c r="S6" s="137">
        <v>1</v>
      </c>
      <c r="T6" s="140"/>
      <c r="U6" s="137"/>
      <c r="V6" s="140"/>
      <c r="W6" s="140"/>
      <c r="X6" s="137"/>
      <c r="Y6" s="140"/>
      <c r="Z6" s="140"/>
      <c r="AA6" s="140"/>
      <c r="AB6" s="140"/>
      <c r="AC6" s="140"/>
      <c r="AD6" s="137"/>
      <c r="AE6" s="137"/>
      <c r="AF6" s="140"/>
      <c r="AG6" s="137"/>
      <c r="AH6" s="137"/>
      <c r="AI6" s="137"/>
      <c r="AJ6" s="140"/>
      <c r="AK6" s="140"/>
      <c r="AL6" s="140"/>
      <c r="AM6" s="137"/>
      <c r="AN6" s="140"/>
      <c r="AO6" s="139"/>
      <c r="AP6" s="186"/>
    </row>
    <row r="7" spans="1:42" ht="12.75">
      <c r="A7" s="76" t="s">
        <v>91</v>
      </c>
      <c r="B7" s="133">
        <f t="shared" si="0"/>
        <v>27.139999999999997</v>
      </c>
      <c r="C7" s="134">
        <f t="shared" si="1"/>
        <v>7</v>
      </c>
      <c r="D7" s="4">
        <v>7</v>
      </c>
      <c r="E7" s="4"/>
      <c r="F7" s="4">
        <f t="shared" si="2"/>
        <v>12</v>
      </c>
      <c r="G7" s="135">
        <f t="shared" si="3"/>
        <v>2.2616666666666663</v>
      </c>
      <c r="H7" s="135">
        <v>1.35</v>
      </c>
      <c r="I7" s="140">
        <v>2.9</v>
      </c>
      <c r="J7" s="133">
        <v>1.7</v>
      </c>
      <c r="K7" s="135">
        <v>1.35</v>
      </c>
      <c r="L7" s="140">
        <v>2.22</v>
      </c>
      <c r="M7" s="140">
        <v>1.7</v>
      </c>
      <c r="N7" s="133">
        <v>5</v>
      </c>
      <c r="O7" s="133">
        <v>5</v>
      </c>
      <c r="P7" s="140">
        <v>1.31</v>
      </c>
      <c r="Q7" s="57">
        <v>2.3</v>
      </c>
      <c r="R7" s="140">
        <v>1.31</v>
      </c>
      <c r="S7" s="137">
        <v>1</v>
      </c>
      <c r="T7" s="140"/>
      <c r="U7" s="140"/>
      <c r="V7" s="137"/>
      <c r="W7" s="137"/>
      <c r="X7" s="137"/>
      <c r="Y7" s="140"/>
      <c r="Z7" s="140"/>
      <c r="AA7" s="140"/>
      <c r="AB7" s="137"/>
      <c r="AC7" s="140"/>
      <c r="AD7" s="140"/>
      <c r="AE7" s="137"/>
      <c r="AF7" s="57"/>
      <c r="AG7" s="57"/>
      <c r="AH7" s="140"/>
      <c r="AI7" s="137"/>
      <c r="AJ7" s="140"/>
      <c r="AK7" s="140"/>
      <c r="AL7" s="140"/>
      <c r="AM7" s="137"/>
      <c r="AN7" s="140"/>
      <c r="AO7" s="139"/>
      <c r="AP7" s="187"/>
    </row>
    <row r="8" spans="1:42" ht="12.75">
      <c r="A8" s="76" t="s">
        <v>100</v>
      </c>
      <c r="B8" s="133">
        <f t="shared" si="0"/>
        <v>25.799999999999997</v>
      </c>
      <c r="C8" s="134">
        <f t="shared" si="1"/>
        <v>10</v>
      </c>
      <c r="D8" s="4">
        <v>10</v>
      </c>
      <c r="E8" s="4"/>
      <c r="F8" s="4">
        <f t="shared" si="2"/>
        <v>11</v>
      </c>
      <c r="G8" s="135">
        <f t="shared" si="3"/>
        <v>2.3454545454545452</v>
      </c>
      <c r="H8" s="133"/>
      <c r="I8" s="133">
        <v>5</v>
      </c>
      <c r="J8" s="149">
        <v>1</v>
      </c>
      <c r="K8" s="135">
        <v>1.35</v>
      </c>
      <c r="L8" s="137">
        <v>2.9</v>
      </c>
      <c r="M8" s="149">
        <v>1</v>
      </c>
      <c r="N8" s="140">
        <v>2.9</v>
      </c>
      <c r="O8" s="140">
        <v>1</v>
      </c>
      <c r="P8" s="140">
        <v>1</v>
      </c>
      <c r="Q8" s="140">
        <v>5</v>
      </c>
      <c r="R8" s="137">
        <v>1</v>
      </c>
      <c r="S8" s="137">
        <v>3.65</v>
      </c>
      <c r="T8" s="137"/>
      <c r="U8" s="140"/>
      <c r="V8" s="140"/>
      <c r="W8" s="140"/>
      <c r="X8" s="137"/>
      <c r="Y8" s="140"/>
      <c r="Z8" s="137"/>
      <c r="AA8" s="140"/>
      <c r="AB8" s="137"/>
      <c r="AC8" s="57"/>
      <c r="AD8" s="137"/>
      <c r="AE8" s="140"/>
      <c r="AF8" s="137"/>
      <c r="AG8" s="137"/>
      <c r="AH8" s="137"/>
      <c r="AI8" s="137"/>
      <c r="AJ8" s="140"/>
      <c r="AK8" s="140"/>
      <c r="AL8" s="137"/>
      <c r="AM8" s="140"/>
      <c r="AN8" s="137"/>
      <c r="AO8" s="139"/>
      <c r="AP8" s="187"/>
    </row>
    <row r="9" spans="1:42" ht="12.75">
      <c r="A9" s="76" t="s">
        <v>104</v>
      </c>
      <c r="B9" s="133">
        <f t="shared" si="0"/>
        <v>24.919999999999998</v>
      </c>
      <c r="C9" s="134">
        <f t="shared" si="1"/>
        <v>9</v>
      </c>
      <c r="D9" s="4">
        <v>9</v>
      </c>
      <c r="E9" s="4"/>
      <c r="F9" s="4">
        <f t="shared" si="2"/>
        <v>8</v>
      </c>
      <c r="G9" s="135">
        <f t="shared" si="3"/>
        <v>3.1149999999999998</v>
      </c>
      <c r="H9" s="133">
        <v>2.9</v>
      </c>
      <c r="I9" s="133"/>
      <c r="J9" s="149">
        <v>5</v>
      </c>
      <c r="K9" s="133">
        <v>5</v>
      </c>
      <c r="L9" s="137"/>
      <c r="M9" s="149">
        <v>2.9</v>
      </c>
      <c r="N9" s="149">
        <v>1.7</v>
      </c>
      <c r="O9" s="140">
        <v>2.9</v>
      </c>
      <c r="P9" s="140"/>
      <c r="Q9" s="57">
        <v>2.3</v>
      </c>
      <c r="R9" s="137"/>
      <c r="S9" s="140">
        <v>2.22</v>
      </c>
      <c r="T9" s="137"/>
      <c r="U9" s="137"/>
      <c r="V9" s="137"/>
      <c r="W9" s="137"/>
      <c r="X9" s="137"/>
      <c r="Y9" s="137"/>
      <c r="Z9" s="137"/>
      <c r="AA9" s="140"/>
      <c r="AB9" s="140"/>
      <c r="AC9" s="137"/>
      <c r="AD9" s="137"/>
      <c r="AE9" s="137"/>
      <c r="AF9" s="57"/>
      <c r="AG9" s="57"/>
      <c r="AH9" s="137"/>
      <c r="AI9" s="137"/>
      <c r="AJ9" s="137"/>
      <c r="AK9" s="140"/>
      <c r="AL9" s="57"/>
      <c r="AM9" s="140"/>
      <c r="AN9" s="137"/>
      <c r="AO9" s="139"/>
      <c r="AP9" s="186"/>
    </row>
    <row r="10" spans="1:42" ht="12.75">
      <c r="A10" s="76" t="s">
        <v>7</v>
      </c>
      <c r="B10" s="133">
        <f t="shared" si="0"/>
        <v>3.05</v>
      </c>
      <c r="C10" s="134">
        <f t="shared" si="1"/>
        <v>8</v>
      </c>
      <c r="D10" s="4"/>
      <c r="E10" s="4">
        <v>8</v>
      </c>
      <c r="F10" s="4">
        <f t="shared" si="2"/>
        <v>2</v>
      </c>
      <c r="G10" s="135">
        <f t="shared" si="3"/>
        <v>1.525</v>
      </c>
      <c r="H10" s="150">
        <v>1.35</v>
      </c>
      <c r="I10" s="133">
        <v>1.7</v>
      </c>
      <c r="J10" s="149"/>
      <c r="K10" s="133"/>
      <c r="L10" s="138"/>
      <c r="M10" s="140"/>
      <c r="N10" s="140"/>
      <c r="O10" s="140"/>
      <c r="P10" s="137"/>
      <c r="Q10" s="140"/>
      <c r="R10" s="140"/>
      <c r="S10" s="140"/>
      <c r="T10" s="137"/>
      <c r="U10" s="140"/>
      <c r="V10" s="140"/>
      <c r="W10" s="137"/>
      <c r="X10" s="137"/>
      <c r="Y10" s="140"/>
      <c r="Z10" s="140"/>
      <c r="AA10" s="140"/>
      <c r="AB10" s="140"/>
      <c r="AC10" s="140"/>
      <c r="AD10" s="140"/>
      <c r="AE10" s="137"/>
      <c r="AF10" s="137"/>
      <c r="AG10" s="21"/>
      <c r="AH10" s="140"/>
      <c r="AI10" s="140"/>
      <c r="AJ10" s="140"/>
      <c r="AK10" s="137"/>
      <c r="AL10" s="140"/>
      <c r="AM10" s="140"/>
      <c r="AN10" s="137"/>
      <c r="AO10" s="144"/>
      <c r="AP10" s="186"/>
    </row>
    <row r="11" spans="1:42" ht="12.75" hidden="1">
      <c r="A11" s="76" t="s">
        <v>20</v>
      </c>
      <c r="B11" s="133">
        <f aca="true" t="shared" si="4" ref="B11:B49">SUM(H11:AP11)</f>
        <v>0</v>
      </c>
      <c r="C11" s="134">
        <f aca="true" t="shared" si="5" ref="C11:C49">E11+D11</f>
        <v>0</v>
      </c>
      <c r="D11" s="4"/>
      <c r="E11" s="4"/>
      <c r="F11" s="4">
        <f aca="true" t="shared" si="6" ref="F11:F49">COUNT(H11:X11)</f>
        <v>0</v>
      </c>
      <c r="G11" s="141" t="str">
        <f aca="true" t="shared" si="7" ref="G11:G49">IF(ISNUMBER(AVERAGE(H11:AP11)),AVERAGE(H11:AP11),"ei käynyt")</f>
        <v>ei käynyt</v>
      </c>
      <c r="H11" s="140"/>
      <c r="I11" s="186"/>
      <c r="J11" s="140"/>
      <c r="K11" s="133"/>
      <c r="L11" s="138"/>
      <c r="M11" s="137"/>
      <c r="N11" s="137"/>
      <c r="O11" s="137"/>
      <c r="P11" s="137"/>
      <c r="Q11" s="190"/>
      <c r="R11" s="190"/>
      <c r="S11" s="190"/>
      <c r="T11" s="190"/>
      <c r="U11" s="190"/>
      <c r="V11" s="190"/>
      <c r="W11" s="190"/>
      <c r="X11" s="190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9"/>
      <c r="AP11" s="187"/>
    </row>
    <row r="12" spans="1:42" ht="12.75" hidden="1">
      <c r="A12" s="76" t="s">
        <v>8</v>
      </c>
      <c r="B12" s="133">
        <f t="shared" si="4"/>
        <v>0</v>
      </c>
      <c r="C12" s="134">
        <f t="shared" si="5"/>
        <v>0</v>
      </c>
      <c r="D12" s="4"/>
      <c r="E12" s="4"/>
      <c r="F12" s="4">
        <f t="shared" si="6"/>
        <v>0</v>
      </c>
      <c r="G12" s="135" t="str">
        <f t="shared" si="7"/>
        <v>ei käynyt</v>
      </c>
      <c r="H12" s="151"/>
      <c r="I12" s="135"/>
      <c r="J12" s="5"/>
      <c r="K12" s="135"/>
      <c r="L12" s="141"/>
      <c r="M12" s="137"/>
      <c r="N12" s="137"/>
      <c r="O12" s="140"/>
      <c r="P12" s="140"/>
      <c r="Q12" s="140"/>
      <c r="R12" s="137"/>
      <c r="S12" s="140"/>
      <c r="T12" s="137"/>
      <c r="U12" s="140"/>
      <c r="V12" s="137"/>
      <c r="W12" s="137"/>
      <c r="X12" s="137"/>
      <c r="Y12" s="140"/>
      <c r="Z12" s="137"/>
      <c r="AA12" s="140"/>
      <c r="AB12" s="137"/>
      <c r="AC12" s="140"/>
      <c r="AD12" s="137"/>
      <c r="AE12" s="137"/>
      <c r="AF12" s="140"/>
      <c r="AG12" s="140"/>
      <c r="AH12" s="137"/>
      <c r="AI12" s="137"/>
      <c r="AJ12" s="137"/>
      <c r="AK12" s="140"/>
      <c r="AL12" s="140"/>
      <c r="AM12" s="137"/>
      <c r="AN12" s="137"/>
      <c r="AO12" s="139"/>
      <c r="AP12" s="187"/>
    </row>
    <row r="13" spans="1:42" ht="12.75" hidden="1">
      <c r="A13" s="76" t="s">
        <v>49</v>
      </c>
      <c r="B13" s="133">
        <f t="shared" si="4"/>
        <v>0</v>
      </c>
      <c r="C13" s="134">
        <f t="shared" si="5"/>
        <v>0</v>
      </c>
      <c r="D13" s="4"/>
      <c r="E13" s="4"/>
      <c r="F13" s="4">
        <f t="shared" si="6"/>
        <v>0</v>
      </c>
      <c r="G13" s="135" t="str">
        <f t="shared" si="7"/>
        <v>ei käynyt</v>
      </c>
      <c r="H13" s="133"/>
      <c r="I13" s="133"/>
      <c r="J13" s="135"/>
      <c r="K13" s="135"/>
      <c r="L13" s="141"/>
      <c r="M13" s="140"/>
      <c r="N13" s="137"/>
      <c r="O13" s="140"/>
      <c r="P13" s="140"/>
      <c r="Q13" s="140"/>
      <c r="R13" s="140"/>
      <c r="S13" s="140"/>
      <c r="T13" s="140"/>
      <c r="U13" s="137"/>
      <c r="V13" s="137"/>
      <c r="W13" s="140"/>
      <c r="X13" s="137"/>
      <c r="Y13" s="140"/>
      <c r="Z13" s="137"/>
      <c r="AA13" s="140"/>
      <c r="AB13" s="137"/>
      <c r="AC13" s="140"/>
      <c r="AD13" s="140"/>
      <c r="AE13" s="140"/>
      <c r="AF13" s="140"/>
      <c r="AG13" s="140"/>
      <c r="AH13" s="140"/>
      <c r="AI13" s="137"/>
      <c r="AJ13" s="140"/>
      <c r="AK13" s="140"/>
      <c r="AL13" s="137"/>
      <c r="AM13" s="57"/>
      <c r="AN13" s="137"/>
      <c r="AO13" s="139"/>
      <c r="AP13" s="186"/>
    </row>
    <row r="14" spans="1:42" ht="12.75" hidden="1">
      <c r="A14" s="76" t="s">
        <v>26</v>
      </c>
      <c r="B14" s="133">
        <f t="shared" si="4"/>
        <v>0</v>
      </c>
      <c r="C14" s="134">
        <f t="shared" si="5"/>
        <v>0</v>
      </c>
      <c r="D14" s="4"/>
      <c r="E14" s="4"/>
      <c r="F14" s="4">
        <f t="shared" si="6"/>
        <v>0</v>
      </c>
      <c r="G14" s="135" t="str">
        <f t="shared" si="7"/>
        <v>ei käynyt</v>
      </c>
      <c r="H14" s="133"/>
      <c r="I14" s="133"/>
      <c r="J14" s="133"/>
      <c r="K14" s="133"/>
      <c r="L14" s="138"/>
      <c r="M14" s="137"/>
      <c r="N14" s="137"/>
      <c r="O14" s="137"/>
      <c r="P14" s="137"/>
      <c r="Q14" s="190"/>
      <c r="R14" s="190"/>
      <c r="S14" s="190"/>
      <c r="T14" s="190"/>
      <c r="U14" s="190"/>
      <c r="V14" s="190"/>
      <c r="W14" s="190"/>
      <c r="X14" s="190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9"/>
      <c r="AP14" s="187"/>
    </row>
    <row r="15" spans="1:42" ht="12.75" hidden="1">
      <c r="A15" s="76" t="s">
        <v>27</v>
      </c>
      <c r="B15" s="133">
        <f t="shared" si="4"/>
        <v>0</v>
      </c>
      <c r="C15" s="134">
        <f t="shared" si="5"/>
        <v>0</v>
      </c>
      <c r="D15" s="4"/>
      <c r="E15" s="4"/>
      <c r="F15" s="4">
        <f t="shared" si="6"/>
        <v>0</v>
      </c>
      <c r="G15" s="135" t="str">
        <f t="shared" si="7"/>
        <v>ei käynyt</v>
      </c>
      <c r="H15" s="133"/>
      <c r="I15" s="133"/>
      <c r="J15" s="133"/>
      <c r="K15" s="133"/>
      <c r="L15" s="133"/>
      <c r="M15" s="151"/>
      <c r="N15" s="151"/>
      <c r="O15" s="147"/>
      <c r="P15" s="179"/>
      <c r="Q15" s="194"/>
      <c r="R15" s="195"/>
      <c r="S15" s="195"/>
      <c r="T15" s="196"/>
      <c r="U15" s="197"/>
      <c r="V15" s="197"/>
      <c r="W15" s="194"/>
      <c r="X15" s="195"/>
      <c r="Y15" s="151"/>
      <c r="Z15" s="151"/>
      <c r="AA15" s="151"/>
      <c r="AB15" s="147"/>
      <c r="AC15" s="179"/>
      <c r="AD15" s="179"/>
      <c r="AE15" s="179"/>
      <c r="AF15" s="179"/>
      <c r="AG15" s="198"/>
      <c r="AH15" s="151"/>
      <c r="AI15" s="151"/>
      <c r="AJ15" s="147"/>
      <c r="AK15" s="179"/>
      <c r="AL15" s="179"/>
      <c r="AM15" s="179"/>
      <c r="AN15" s="179"/>
      <c r="AO15" s="199"/>
      <c r="AP15" s="187"/>
    </row>
    <row r="16" spans="1:42" ht="12.75" hidden="1">
      <c r="A16" s="76" t="s">
        <v>13</v>
      </c>
      <c r="B16" s="133">
        <f t="shared" si="4"/>
        <v>0</v>
      </c>
      <c r="C16" s="134">
        <f t="shared" si="5"/>
        <v>0</v>
      </c>
      <c r="D16" s="4"/>
      <c r="E16" s="4"/>
      <c r="F16" s="4">
        <f t="shared" si="6"/>
        <v>0</v>
      </c>
      <c r="G16" s="135" t="str">
        <f t="shared" si="7"/>
        <v>ei käynyt</v>
      </c>
      <c r="H16" s="133"/>
      <c r="I16" s="133"/>
      <c r="J16" s="133"/>
      <c r="K16" s="133"/>
      <c r="L16" s="133"/>
      <c r="M16" s="135"/>
      <c r="N16" s="135"/>
      <c r="O16" s="141"/>
      <c r="P16" s="137"/>
      <c r="Q16" s="168"/>
      <c r="R16" s="153"/>
      <c r="S16" s="153"/>
      <c r="T16" s="160"/>
      <c r="U16" s="190"/>
      <c r="V16" s="190"/>
      <c r="W16" s="168"/>
      <c r="X16" s="153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7"/>
      <c r="AO16" s="165"/>
      <c r="AP16" s="187"/>
    </row>
    <row r="17" spans="1:42" ht="12.75" hidden="1">
      <c r="A17" s="76" t="s">
        <v>48</v>
      </c>
      <c r="B17" s="133">
        <f t="shared" si="4"/>
        <v>0</v>
      </c>
      <c r="C17" s="134">
        <f t="shared" si="5"/>
        <v>0</v>
      </c>
      <c r="D17" s="4"/>
      <c r="E17" s="4"/>
      <c r="F17" s="4">
        <f t="shared" si="6"/>
        <v>0</v>
      </c>
      <c r="G17" s="135" t="str">
        <f t="shared" si="7"/>
        <v>ei käynyt</v>
      </c>
      <c r="H17" s="153"/>
      <c r="I17" s="133"/>
      <c r="J17" s="133"/>
      <c r="K17" s="133"/>
      <c r="L17" s="133"/>
      <c r="M17" s="135"/>
      <c r="N17" s="135"/>
      <c r="O17" s="135"/>
      <c r="P17" s="151"/>
      <c r="Q17" s="153"/>
      <c r="R17" s="153"/>
      <c r="S17" s="153"/>
      <c r="T17" s="160"/>
      <c r="U17" s="190"/>
      <c r="V17" s="190"/>
      <c r="W17" s="143"/>
      <c r="X17" s="135"/>
      <c r="Y17" s="135"/>
      <c r="Z17" s="135"/>
      <c r="AA17" s="135"/>
      <c r="AB17" s="135"/>
      <c r="AC17" s="135"/>
      <c r="AD17" s="135"/>
      <c r="AE17" s="135"/>
      <c r="AF17" s="135"/>
      <c r="AG17" s="143"/>
      <c r="AH17" s="135"/>
      <c r="AI17" s="137"/>
      <c r="AJ17" s="141"/>
      <c r="AK17" s="137"/>
      <c r="AL17" s="137"/>
      <c r="AM17" s="137"/>
      <c r="AN17" s="137"/>
      <c r="AO17" s="139"/>
      <c r="AP17" s="187"/>
    </row>
    <row r="18" spans="1:42" ht="12.75" hidden="1">
      <c r="A18" s="76" t="s">
        <v>17</v>
      </c>
      <c r="B18" s="133">
        <f t="shared" si="4"/>
        <v>0</v>
      </c>
      <c r="C18" s="134">
        <f t="shared" si="5"/>
        <v>0</v>
      </c>
      <c r="D18" s="4"/>
      <c r="E18" s="4"/>
      <c r="F18" s="4">
        <f t="shared" si="6"/>
        <v>0</v>
      </c>
      <c r="G18" s="135" t="str">
        <f t="shared" si="7"/>
        <v>ei käynyt</v>
      </c>
      <c r="H18" s="133"/>
      <c r="I18" s="133"/>
      <c r="J18" s="133"/>
      <c r="K18" s="133"/>
      <c r="L18" s="133"/>
      <c r="M18" s="135"/>
      <c r="N18" s="135"/>
      <c r="O18" s="135"/>
      <c r="P18" s="135"/>
      <c r="Q18" s="153"/>
      <c r="R18" s="153"/>
      <c r="S18" s="153"/>
      <c r="T18" s="192"/>
      <c r="U18" s="190"/>
      <c r="V18" s="190"/>
      <c r="W18" s="143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9"/>
      <c r="AP18" s="187"/>
    </row>
    <row r="19" spans="1:42" ht="12.75" hidden="1">
      <c r="A19" s="76" t="s">
        <v>30</v>
      </c>
      <c r="B19" s="133">
        <f t="shared" si="4"/>
        <v>0</v>
      </c>
      <c r="C19" s="134">
        <f t="shared" si="5"/>
        <v>0</v>
      </c>
      <c r="D19" s="4"/>
      <c r="E19" s="4"/>
      <c r="F19" s="4">
        <f t="shared" si="6"/>
        <v>0</v>
      </c>
      <c r="G19" s="135" t="str">
        <f t="shared" si="7"/>
        <v>ei käynyt</v>
      </c>
      <c r="H19" s="133"/>
      <c r="I19" s="133"/>
      <c r="J19" s="133"/>
      <c r="K19" s="133"/>
      <c r="L19" s="133"/>
      <c r="M19" s="135"/>
      <c r="N19" s="135"/>
      <c r="O19" s="135"/>
      <c r="P19" s="135"/>
      <c r="Q19" s="153"/>
      <c r="R19" s="153"/>
      <c r="S19" s="153"/>
      <c r="T19" s="160"/>
      <c r="U19" s="190"/>
      <c r="V19" s="190"/>
      <c r="W19" s="168"/>
      <c r="X19" s="153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7"/>
      <c r="AO19" s="139"/>
      <c r="AP19" s="187"/>
    </row>
    <row r="20" spans="1:42" ht="12.75" hidden="1">
      <c r="A20" s="76" t="s">
        <v>106</v>
      </c>
      <c r="B20" s="133">
        <f t="shared" si="4"/>
        <v>0</v>
      </c>
      <c r="C20" s="134">
        <f t="shared" si="5"/>
        <v>0</v>
      </c>
      <c r="D20" s="4"/>
      <c r="E20" s="4"/>
      <c r="F20" s="4">
        <f t="shared" si="6"/>
        <v>0</v>
      </c>
      <c r="G20" s="135" t="str">
        <f t="shared" si="7"/>
        <v>ei käynyt</v>
      </c>
      <c r="H20" s="76"/>
      <c r="I20" s="133"/>
      <c r="J20" s="133"/>
      <c r="K20" s="133"/>
      <c r="L20" s="133"/>
      <c r="M20" s="133"/>
      <c r="N20" s="135"/>
      <c r="O20" s="133"/>
      <c r="P20" s="76"/>
      <c r="Q20" s="135"/>
      <c r="R20" s="135"/>
      <c r="S20" s="133"/>
      <c r="T20" s="138"/>
      <c r="U20" s="137"/>
      <c r="V20" s="137"/>
      <c r="W20" s="143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7"/>
      <c r="AO20" s="139"/>
      <c r="AP20" s="187"/>
    </row>
    <row r="21" spans="1:42" ht="12.75" hidden="1">
      <c r="A21" s="76" t="s">
        <v>32</v>
      </c>
      <c r="B21" s="133">
        <f t="shared" si="4"/>
        <v>0</v>
      </c>
      <c r="C21" s="134">
        <f t="shared" si="5"/>
        <v>0</v>
      </c>
      <c r="D21" s="4"/>
      <c r="E21" s="4"/>
      <c r="F21" s="4">
        <f t="shared" si="6"/>
        <v>0</v>
      </c>
      <c r="G21" s="135" t="str">
        <f t="shared" si="7"/>
        <v>ei käynyt</v>
      </c>
      <c r="H21" s="133"/>
      <c r="I21" s="133"/>
      <c r="J21" s="133"/>
      <c r="K21" s="133"/>
      <c r="L21" s="133"/>
      <c r="M21" s="135"/>
      <c r="N21" s="135"/>
      <c r="O21" s="135"/>
      <c r="P21" s="135"/>
      <c r="Q21" s="153"/>
      <c r="R21" s="153"/>
      <c r="S21" s="153"/>
      <c r="T21" s="160"/>
      <c r="U21" s="190"/>
      <c r="V21" s="190"/>
      <c r="W21" s="168"/>
      <c r="X21" s="153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7"/>
      <c r="AO21" s="139"/>
      <c r="AP21" s="187"/>
    </row>
    <row r="22" spans="1:42" ht="12.75" hidden="1">
      <c r="A22" s="76" t="s">
        <v>22</v>
      </c>
      <c r="B22" s="133">
        <f t="shared" si="4"/>
        <v>0</v>
      </c>
      <c r="C22" s="134">
        <f t="shared" si="5"/>
        <v>0</v>
      </c>
      <c r="D22" s="4"/>
      <c r="E22" s="4"/>
      <c r="F22" s="4">
        <f t="shared" si="6"/>
        <v>0</v>
      </c>
      <c r="G22" s="135" t="str">
        <f t="shared" si="7"/>
        <v>ei käynyt</v>
      </c>
      <c r="H22" s="133"/>
      <c r="I22" s="133"/>
      <c r="J22" s="133"/>
      <c r="K22" s="133"/>
      <c r="L22" s="133"/>
      <c r="M22" s="135"/>
      <c r="N22" s="135"/>
      <c r="O22" s="135"/>
      <c r="P22" s="135"/>
      <c r="Q22" s="153"/>
      <c r="R22" s="153"/>
      <c r="S22" s="153"/>
      <c r="T22" s="160"/>
      <c r="U22" s="190"/>
      <c r="V22" s="190"/>
      <c r="W22" s="143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7"/>
      <c r="AO22" s="139"/>
      <c r="AP22" s="187"/>
    </row>
    <row r="23" spans="1:42" ht="12.75" hidden="1">
      <c r="A23" s="76" t="s">
        <v>33</v>
      </c>
      <c r="B23" s="133">
        <f t="shared" si="4"/>
        <v>0</v>
      </c>
      <c r="C23" s="134">
        <f t="shared" si="5"/>
        <v>0</v>
      </c>
      <c r="D23" s="4"/>
      <c r="E23" s="4"/>
      <c r="F23" s="4">
        <f t="shared" si="6"/>
        <v>0</v>
      </c>
      <c r="G23" s="135" t="str">
        <f t="shared" si="7"/>
        <v>ei käynyt</v>
      </c>
      <c r="H23" s="133"/>
      <c r="I23" s="133"/>
      <c r="J23" s="135"/>
      <c r="K23" s="135"/>
      <c r="L23" s="133"/>
      <c r="M23" s="135"/>
      <c r="N23" s="135"/>
      <c r="O23" s="133"/>
      <c r="P23" s="135"/>
      <c r="Q23" s="133"/>
      <c r="R23" s="133"/>
      <c r="S23" s="135"/>
      <c r="T23" s="138"/>
      <c r="U23" s="137"/>
      <c r="V23" s="140"/>
      <c r="W23" s="143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76"/>
      <c r="AJ23" s="141"/>
      <c r="AK23" s="137"/>
      <c r="AL23" s="137"/>
      <c r="AM23" s="137"/>
      <c r="AN23" s="137"/>
      <c r="AO23" s="139"/>
      <c r="AP23" s="187"/>
    </row>
    <row r="24" spans="1:42" ht="12.75" hidden="1">
      <c r="A24" s="76" t="s">
        <v>18</v>
      </c>
      <c r="B24" s="133">
        <f t="shared" si="4"/>
        <v>0</v>
      </c>
      <c r="C24" s="134">
        <f t="shared" si="5"/>
        <v>0</v>
      </c>
      <c r="D24" s="4"/>
      <c r="E24" s="4"/>
      <c r="F24" s="4">
        <f t="shared" si="6"/>
        <v>0</v>
      </c>
      <c r="G24" s="135" t="str">
        <f t="shared" si="7"/>
        <v>ei käynyt</v>
      </c>
      <c r="H24" s="133"/>
      <c r="I24" s="133"/>
      <c r="J24" s="133"/>
      <c r="K24" s="133"/>
      <c r="L24" s="133"/>
      <c r="M24" s="135"/>
      <c r="N24" s="135"/>
      <c r="O24" s="135"/>
      <c r="P24" s="135"/>
      <c r="Q24" s="153"/>
      <c r="R24" s="153"/>
      <c r="S24" s="153"/>
      <c r="T24" s="160"/>
      <c r="U24" s="190"/>
      <c r="V24" s="190"/>
      <c r="W24" s="143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41"/>
      <c r="AK24" s="137"/>
      <c r="AL24" s="137"/>
      <c r="AM24" s="135"/>
      <c r="AN24" s="137"/>
      <c r="AO24" s="139"/>
      <c r="AP24" s="187"/>
    </row>
    <row r="25" spans="1:42" ht="12.75" hidden="1">
      <c r="A25" s="76" t="s">
        <v>23</v>
      </c>
      <c r="B25" s="133">
        <f t="shared" si="4"/>
        <v>0</v>
      </c>
      <c r="C25" s="134">
        <f t="shared" si="5"/>
        <v>0</v>
      </c>
      <c r="D25" s="4"/>
      <c r="E25" s="4"/>
      <c r="F25" s="4">
        <f t="shared" si="6"/>
        <v>0</v>
      </c>
      <c r="G25" s="135" t="str">
        <f t="shared" si="7"/>
        <v>ei käynyt</v>
      </c>
      <c r="H25" s="133"/>
      <c r="I25" s="133"/>
      <c r="J25" s="133"/>
      <c r="K25" s="133"/>
      <c r="L25" s="133"/>
      <c r="M25" s="135"/>
      <c r="N25" s="135"/>
      <c r="O25" s="135"/>
      <c r="P25" s="135"/>
      <c r="Q25" s="153"/>
      <c r="R25" s="153"/>
      <c r="S25" s="153"/>
      <c r="T25" s="160"/>
      <c r="U25" s="190"/>
      <c r="V25" s="190"/>
      <c r="W25" s="143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7"/>
      <c r="AO25" s="139"/>
      <c r="AP25" s="187"/>
    </row>
    <row r="26" spans="1:42" ht="12.75" hidden="1">
      <c r="A26" s="76" t="s">
        <v>19</v>
      </c>
      <c r="B26" s="133">
        <f t="shared" si="4"/>
        <v>0</v>
      </c>
      <c r="C26" s="134">
        <f t="shared" si="5"/>
        <v>0</v>
      </c>
      <c r="D26" s="4"/>
      <c r="E26" s="4"/>
      <c r="F26" s="4">
        <f t="shared" si="6"/>
        <v>0</v>
      </c>
      <c r="G26" s="135" t="str">
        <f t="shared" si="7"/>
        <v>ei käynyt</v>
      </c>
      <c r="H26" s="133"/>
      <c r="I26" s="133"/>
      <c r="J26" s="133"/>
      <c r="K26" s="133"/>
      <c r="L26" s="133"/>
      <c r="M26" s="135"/>
      <c r="N26" s="135"/>
      <c r="O26" s="135"/>
      <c r="P26" s="135"/>
      <c r="Q26" s="153"/>
      <c r="R26" s="153"/>
      <c r="S26" s="153"/>
      <c r="T26" s="160"/>
      <c r="U26" s="190"/>
      <c r="V26" s="190"/>
      <c r="W26" s="143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7"/>
      <c r="AO26" s="139"/>
      <c r="AP26" s="187"/>
    </row>
    <row r="27" spans="1:42" ht="12.75" hidden="1">
      <c r="A27" s="76" t="s">
        <v>34</v>
      </c>
      <c r="B27" s="133">
        <f t="shared" si="4"/>
        <v>0</v>
      </c>
      <c r="C27" s="134">
        <f t="shared" si="5"/>
        <v>0</v>
      </c>
      <c r="D27" s="4"/>
      <c r="E27" s="4"/>
      <c r="F27" s="4">
        <f t="shared" si="6"/>
        <v>0</v>
      </c>
      <c r="G27" s="135" t="str">
        <f t="shared" si="7"/>
        <v>ei käynyt</v>
      </c>
      <c r="H27" s="133"/>
      <c r="I27" s="133"/>
      <c r="J27" s="133"/>
      <c r="K27" s="133"/>
      <c r="L27" s="133"/>
      <c r="M27" s="135"/>
      <c r="N27" s="135"/>
      <c r="O27" s="135"/>
      <c r="P27" s="135"/>
      <c r="Q27" s="153"/>
      <c r="R27" s="153"/>
      <c r="S27" s="153"/>
      <c r="T27" s="138"/>
      <c r="U27" s="137"/>
      <c r="V27" s="140"/>
      <c r="W27" s="136"/>
      <c r="X27" s="135"/>
      <c r="Y27" s="135"/>
      <c r="Z27" s="135"/>
      <c r="AA27" s="135"/>
      <c r="AB27" s="133"/>
      <c r="AC27" s="135"/>
      <c r="AD27" s="135"/>
      <c r="AE27" s="135"/>
      <c r="AF27" s="135"/>
      <c r="AG27" s="133"/>
      <c r="AH27" s="135"/>
      <c r="AI27" s="135"/>
      <c r="AJ27" s="141"/>
      <c r="AK27" s="137"/>
      <c r="AL27" s="137"/>
      <c r="AM27" s="140"/>
      <c r="AN27" s="137"/>
      <c r="AO27" s="139"/>
      <c r="AP27" s="187"/>
    </row>
    <row r="28" spans="1:42" ht="12.75" hidden="1">
      <c r="A28" s="76" t="s">
        <v>35</v>
      </c>
      <c r="B28" s="133">
        <f t="shared" si="4"/>
        <v>0</v>
      </c>
      <c r="C28" s="134">
        <f t="shared" si="5"/>
        <v>0</v>
      </c>
      <c r="D28" s="4"/>
      <c r="E28" s="4"/>
      <c r="F28" s="4">
        <f t="shared" si="6"/>
        <v>0</v>
      </c>
      <c r="G28" s="135" t="str">
        <f t="shared" si="7"/>
        <v>ei käynyt</v>
      </c>
      <c r="H28" s="133"/>
      <c r="I28" s="133"/>
      <c r="J28" s="133"/>
      <c r="K28" s="133"/>
      <c r="L28" s="133"/>
      <c r="M28" s="135"/>
      <c r="N28" s="135"/>
      <c r="O28" s="135"/>
      <c r="P28" s="135"/>
      <c r="Q28" s="153"/>
      <c r="R28" s="153"/>
      <c r="S28" s="153"/>
      <c r="T28" s="160"/>
      <c r="U28" s="190"/>
      <c r="V28" s="190"/>
      <c r="W28" s="143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1"/>
      <c r="AK28" s="137"/>
      <c r="AL28" s="137"/>
      <c r="AM28" s="137"/>
      <c r="AN28" s="137"/>
      <c r="AO28" s="139"/>
      <c r="AP28" s="187"/>
    </row>
    <row r="29" spans="1:42" ht="12.75" hidden="1">
      <c r="A29" s="76" t="s">
        <v>36</v>
      </c>
      <c r="B29" s="133">
        <f t="shared" si="4"/>
        <v>0</v>
      </c>
      <c r="C29" s="134">
        <f t="shared" si="5"/>
        <v>0</v>
      </c>
      <c r="D29" s="4"/>
      <c r="E29" s="4"/>
      <c r="F29" s="4">
        <f t="shared" si="6"/>
        <v>0</v>
      </c>
      <c r="G29" s="135" t="str">
        <f t="shared" si="7"/>
        <v>ei käynyt</v>
      </c>
      <c r="H29" s="133"/>
      <c r="I29" s="133"/>
      <c r="J29" s="133"/>
      <c r="K29" s="133"/>
      <c r="L29" s="133"/>
      <c r="M29" s="135"/>
      <c r="N29" s="135"/>
      <c r="O29" s="135"/>
      <c r="P29" s="135"/>
      <c r="Q29" s="153"/>
      <c r="R29" s="153"/>
      <c r="S29" s="153"/>
      <c r="T29" s="160"/>
      <c r="U29" s="190"/>
      <c r="V29" s="190"/>
      <c r="W29" s="143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7"/>
      <c r="AO29" s="139"/>
      <c r="AP29" s="187"/>
    </row>
    <row r="30" spans="1:42" ht="12.75" hidden="1">
      <c r="A30" s="76" t="s">
        <v>101</v>
      </c>
      <c r="B30" s="133">
        <f t="shared" si="4"/>
        <v>0</v>
      </c>
      <c r="C30" s="134">
        <f t="shared" si="5"/>
        <v>0</v>
      </c>
      <c r="D30" s="4"/>
      <c r="E30" s="4"/>
      <c r="F30" s="4">
        <f t="shared" si="6"/>
        <v>0</v>
      </c>
      <c r="G30" s="135" t="str">
        <f t="shared" si="7"/>
        <v>ei käynyt</v>
      </c>
      <c r="H30" s="133"/>
      <c r="I30" s="133"/>
      <c r="J30" s="133"/>
      <c r="K30" s="133"/>
      <c r="L30" s="133"/>
      <c r="M30" s="135"/>
      <c r="N30" s="135"/>
      <c r="O30" s="135"/>
      <c r="P30" s="135"/>
      <c r="Q30" s="153"/>
      <c r="R30" s="153"/>
      <c r="S30" s="153"/>
      <c r="T30" s="160"/>
      <c r="U30" s="190"/>
      <c r="V30" s="190"/>
      <c r="W30" s="168"/>
      <c r="X30" s="15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41"/>
      <c r="AK30" s="137"/>
      <c r="AL30" s="137"/>
      <c r="AM30" s="137"/>
      <c r="AN30" s="137"/>
      <c r="AO30" s="139"/>
      <c r="AP30" s="187"/>
    </row>
    <row r="31" spans="1:42" ht="12.75" hidden="1">
      <c r="A31" s="76" t="s">
        <v>24</v>
      </c>
      <c r="B31" s="133">
        <f t="shared" si="4"/>
        <v>0</v>
      </c>
      <c r="C31" s="134">
        <f t="shared" si="5"/>
        <v>0</v>
      </c>
      <c r="D31" s="4"/>
      <c r="E31" s="4"/>
      <c r="F31" s="4">
        <f t="shared" si="6"/>
        <v>0</v>
      </c>
      <c r="G31" s="135" t="str">
        <f t="shared" si="7"/>
        <v>ei käynyt</v>
      </c>
      <c r="H31" s="133"/>
      <c r="I31" s="133"/>
      <c r="J31" s="133"/>
      <c r="K31" s="133"/>
      <c r="L31" s="133"/>
      <c r="M31" s="135"/>
      <c r="N31" s="135"/>
      <c r="O31" s="135"/>
      <c r="P31" s="135"/>
      <c r="Q31" s="153"/>
      <c r="R31" s="153"/>
      <c r="S31" s="153"/>
      <c r="T31" s="160"/>
      <c r="U31" s="190"/>
      <c r="V31" s="190"/>
      <c r="W31" s="143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7"/>
      <c r="AO31" s="139"/>
      <c r="AP31" s="187"/>
    </row>
    <row r="32" spans="1:42" ht="12.75" hidden="1">
      <c r="A32" s="76" t="s">
        <v>21</v>
      </c>
      <c r="B32" s="133">
        <f t="shared" si="4"/>
        <v>0</v>
      </c>
      <c r="C32" s="134">
        <f t="shared" si="5"/>
        <v>0</v>
      </c>
      <c r="D32" s="4"/>
      <c r="E32" s="4"/>
      <c r="F32" s="4">
        <f t="shared" si="6"/>
        <v>0</v>
      </c>
      <c r="G32" s="135" t="str">
        <f t="shared" si="7"/>
        <v>ei käynyt</v>
      </c>
      <c r="H32" s="133"/>
      <c r="I32" s="133"/>
      <c r="J32" s="133"/>
      <c r="K32" s="133"/>
      <c r="L32" s="133"/>
      <c r="M32" s="135"/>
      <c r="N32" s="135"/>
      <c r="O32" s="135"/>
      <c r="P32" s="135"/>
      <c r="Q32" s="153"/>
      <c r="R32" s="153"/>
      <c r="S32" s="153"/>
      <c r="T32" s="160"/>
      <c r="U32" s="190"/>
      <c r="V32" s="190"/>
      <c r="W32" s="143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7"/>
      <c r="AO32" s="139"/>
      <c r="AP32" s="187"/>
    </row>
    <row r="33" spans="1:42" ht="12.75" hidden="1">
      <c r="A33" s="189" t="s">
        <v>109</v>
      </c>
      <c r="B33" s="133">
        <f t="shared" si="4"/>
        <v>0</v>
      </c>
      <c r="C33" s="134">
        <f t="shared" si="5"/>
        <v>0</v>
      </c>
      <c r="D33" s="4"/>
      <c r="E33" s="4"/>
      <c r="F33" s="4">
        <f t="shared" si="6"/>
        <v>0</v>
      </c>
      <c r="G33" s="135" t="str">
        <f t="shared" si="7"/>
        <v>ei käynyt</v>
      </c>
      <c r="H33" s="135"/>
      <c r="I33" s="133"/>
      <c r="J33" s="133"/>
      <c r="K33" s="133"/>
      <c r="L33" s="133"/>
      <c r="M33" s="135"/>
      <c r="N33" s="135"/>
      <c r="O33" s="135"/>
      <c r="P33" s="133"/>
      <c r="Q33" s="133"/>
      <c r="R33" s="135"/>
      <c r="S33" s="135"/>
      <c r="T33" s="141"/>
      <c r="U33" s="137"/>
      <c r="V33" s="137"/>
      <c r="W33" s="143"/>
      <c r="X33" s="135"/>
      <c r="Y33" s="135"/>
      <c r="Z33" s="135"/>
      <c r="AA33" s="135"/>
      <c r="AB33" s="135"/>
      <c r="AC33" s="135"/>
      <c r="AD33" s="135"/>
      <c r="AE33" s="135"/>
      <c r="AF33" s="7"/>
      <c r="AG33" s="133"/>
      <c r="AH33" s="135"/>
      <c r="AI33" s="135"/>
      <c r="AJ33" s="141"/>
      <c r="AK33" s="137"/>
      <c r="AL33" s="137"/>
      <c r="AM33" s="137"/>
      <c r="AN33" s="137"/>
      <c r="AO33" s="139"/>
      <c r="AP33" s="187"/>
    </row>
    <row r="34" spans="1:42" ht="12.75" hidden="1">
      <c r="A34" s="76" t="s">
        <v>97</v>
      </c>
      <c r="B34" s="133">
        <f t="shared" si="4"/>
        <v>0</v>
      </c>
      <c r="C34" s="134">
        <f t="shared" si="5"/>
        <v>0</v>
      </c>
      <c r="D34" s="4"/>
      <c r="E34" s="4"/>
      <c r="F34" s="4">
        <f t="shared" si="6"/>
        <v>0</v>
      </c>
      <c r="G34" s="135" t="str">
        <f t="shared" si="7"/>
        <v>ei käynyt</v>
      </c>
      <c r="H34" s="135"/>
      <c r="I34" s="133"/>
      <c r="J34" s="133"/>
      <c r="K34" s="133"/>
      <c r="L34" s="133"/>
      <c r="M34" s="133"/>
      <c r="N34" s="133"/>
      <c r="O34" s="135"/>
      <c r="P34" s="133"/>
      <c r="Q34" s="135"/>
      <c r="R34" s="133"/>
      <c r="S34" s="133"/>
      <c r="T34" s="141"/>
      <c r="U34" s="137"/>
      <c r="V34" s="137"/>
      <c r="W34" s="136"/>
      <c r="X34" s="135"/>
      <c r="Y34" s="135"/>
      <c r="Z34" s="133"/>
      <c r="AA34" s="135"/>
      <c r="AB34" s="135"/>
      <c r="AC34" s="135"/>
      <c r="AD34" s="7"/>
      <c r="AE34" s="135"/>
      <c r="AF34" s="135"/>
      <c r="AG34" s="135"/>
      <c r="AH34" s="133"/>
      <c r="AI34" s="133"/>
      <c r="AJ34" s="141"/>
      <c r="AK34" s="140"/>
      <c r="AL34" s="140"/>
      <c r="AM34" s="137"/>
      <c r="AN34" s="140"/>
      <c r="AO34" s="139"/>
      <c r="AP34" s="186"/>
    </row>
    <row r="35" spans="1:42" ht="12.75" hidden="1">
      <c r="A35" s="76" t="s">
        <v>98</v>
      </c>
      <c r="B35" s="133">
        <f t="shared" si="4"/>
        <v>0</v>
      </c>
      <c r="C35" s="134">
        <f t="shared" si="5"/>
        <v>0</v>
      </c>
      <c r="D35" s="4"/>
      <c r="E35" s="4"/>
      <c r="F35" s="4">
        <f t="shared" si="6"/>
        <v>0</v>
      </c>
      <c r="G35" s="135" t="str">
        <f t="shared" si="7"/>
        <v>ei käynyt</v>
      </c>
      <c r="H35" s="135"/>
      <c r="I35" s="133"/>
      <c r="J35" s="133"/>
      <c r="K35" s="133"/>
      <c r="L35" s="133"/>
      <c r="M35" s="133"/>
      <c r="N35" s="135"/>
      <c r="O35" s="76"/>
      <c r="P35" s="133"/>
      <c r="Q35" s="133"/>
      <c r="R35" s="133"/>
      <c r="S35" s="133"/>
      <c r="T35" s="138"/>
      <c r="U35" s="137"/>
      <c r="V35" s="140"/>
      <c r="W35" s="136"/>
      <c r="X35" s="135"/>
      <c r="Y35" s="133"/>
      <c r="Z35" s="133"/>
      <c r="AA35" s="133"/>
      <c r="AB35" s="133"/>
      <c r="AC35" s="133"/>
      <c r="AD35" s="133"/>
      <c r="AE35" s="133"/>
      <c r="AF35" s="133"/>
      <c r="AG35" s="135"/>
      <c r="AH35" s="133"/>
      <c r="AI35" s="133"/>
      <c r="AJ35" s="138"/>
      <c r="AK35" s="140"/>
      <c r="AL35" s="140"/>
      <c r="AM35" s="140"/>
      <c r="AN35" s="140"/>
      <c r="AO35" s="139"/>
      <c r="AP35" s="186"/>
    </row>
    <row r="36" spans="1:42" ht="12.75" hidden="1">
      <c r="A36" s="76" t="s">
        <v>25</v>
      </c>
      <c r="B36" s="133">
        <f t="shared" si="4"/>
        <v>0</v>
      </c>
      <c r="C36" s="134">
        <f t="shared" si="5"/>
        <v>0</v>
      </c>
      <c r="D36" s="4"/>
      <c r="E36" s="4"/>
      <c r="F36" s="4">
        <f t="shared" si="6"/>
        <v>0</v>
      </c>
      <c r="G36" s="135" t="str">
        <f t="shared" si="7"/>
        <v>ei käynyt</v>
      </c>
      <c r="H36" s="133"/>
      <c r="I36" s="133"/>
      <c r="J36" s="133"/>
      <c r="K36" s="133"/>
      <c r="L36" s="133"/>
      <c r="M36" s="135"/>
      <c r="N36" s="135"/>
      <c r="O36" s="135"/>
      <c r="P36" s="135"/>
      <c r="Q36" s="153"/>
      <c r="R36" s="153"/>
      <c r="S36" s="153"/>
      <c r="T36" s="160"/>
      <c r="U36" s="190"/>
      <c r="V36" s="190"/>
      <c r="W36" s="143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41"/>
      <c r="AK36" s="137"/>
      <c r="AL36" s="137"/>
      <c r="AM36" s="137"/>
      <c r="AN36" s="137"/>
      <c r="AO36" s="139"/>
      <c r="AP36" s="187"/>
    </row>
    <row r="37" spans="1:42" ht="12.75" hidden="1">
      <c r="A37" s="76" t="s">
        <v>38</v>
      </c>
      <c r="B37" s="133">
        <f t="shared" si="4"/>
        <v>0</v>
      </c>
      <c r="C37" s="134">
        <f t="shared" si="5"/>
        <v>0</v>
      </c>
      <c r="D37" s="4"/>
      <c r="E37" s="4"/>
      <c r="F37" s="4">
        <f t="shared" si="6"/>
        <v>0</v>
      </c>
      <c r="G37" s="135" t="str">
        <f t="shared" si="7"/>
        <v>ei käynyt</v>
      </c>
      <c r="H37" s="133"/>
      <c r="I37" s="133"/>
      <c r="J37" s="133"/>
      <c r="K37" s="133"/>
      <c r="L37" s="133"/>
      <c r="M37" s="135"/>
      <c r="N37" s="135"/>
      <c r="O37" s="135"/>
      <c r="P37" s="135"/>
      <c r="Q37" s="153"/>
      <c r="R37" s="153"/>
      <c r="S37" s="153"/>
      <c r="T37" s="160"/>
      <c r="U37" s="190"/>
      <c r="V37" s="190"/>
      <c r="W37" s="143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41"/>
      <c r="AK37" s="137"/>
      <c r="AL37" s="137"/>
      <c r="AM37" s="137"/>
      <c r="AN37" s="137"/>
      <c r="AO37" s="139"/>
      <c r="AP37" s="187"/>
    </row>
    <row r="38" spans="1:42" ht="12.75" hidden="1">
      <c r="A38" s="76" t="s">
        <v>51</v>
      </c>
      <c r="B38" s="133">
        <f t="shared" si="4"/>
        <v>0</v>
      </c>
      <c r="C38" s="134">
        <f t="shared" si="5"/>
        <v>0</v>
      </c>
      <c r="D38" s="4"/>
      <c r="E38" s="4"/>
      <c r="F38" s="4">
        <f t="shared" si="6"/>
        <v>0</v>
      </c>
      <c r="G38" s="135" t="str">
        <f t="shared" si="7"/>
        <v>ei käynyt</v>
      </c>
      <c r="H38" s="133"/>
      <c r="I38" s="133"/>
      <c r="J38" s="133"/>
      <c r="K38" s="133"/>
      <c r="L38" s="133"/>
      <c r="M38" s="135"/>
      <c r="N38" s="135"/>
      <c r="O38" s="135"/>
      <c r="P38" s="135"/>
      <c r="Q38" s="153"/>
      <c r="R38" s="153"/>
      <c r="S38" s="153"/>
      <c r="T38" s="160"/>
      <c r="U38" s="190"/>
      <c r="V38" s="190"/>
      <c r="W38" s="143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7"/>
      <c r="AO38" s="139"/>
      <c r="AP38" s="187"/>
    </row>
    <row r="39" spans="1:42" ht="12.75" hidden="1">
      <c r="A39" s="76" t="s">
        <v>50</v>
      </c>
      <c r="B39" s="133">
        <f t="shared" si="4"/>
        <v>0</v>
      </c>
      <c r="C39" s="134">
        <f t="shared" si="5"/>
        <v>0</v>
      </c>
      <c r="D39" s="4"/>
      <c r="E39" s="4"/>
      <c r="F39" s="4">
        <f t="shared" si="6"/>
        <v>0</v>
      </c>
      <c r="G39" s="135" t="str">
        <f t="shared" si="7"/>
        <v>ei käynyt</v>
      </c>
      <c r="H39" s="135"/>
      <c r="I39" s="133"/>
      <c r="J39" s="133"/>
      <c r="K39" s="133"/>
      <c r="L39" s="133"/>
      <c r="M39" s="135"/>
      <c r="N39" s="133"/>
      <c r="O39" s="135"/>
      <c r="P39" s="135"/>
      <c r="Q39" s="135"/>
      <c r="R39" s="135"/>
      <c r="S39" s="135"/>
      <c r="T39" s="141"/>
      <c r="U39" s="137"/>
      <c r="V39" s="137"/>
      <c r="W39" s="143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3"/>
      <c r="AJ39" s="141"/>
      <c r="AK39" s="137"/>
      <c r="AL39" s="137"/>
      <c r="AM39" s="137"/>
      <c r="AN39" s="137"/>
      <c r="AO39" s="139"/>
      <c r="AP39" s="187"/>
    </row>
    <row r="40" spans="1:42" ht="12.75" hidden="1">
      <c r="A40" s="76" t="s">
        <v>39</v>
      </c>
      <c r="B40" s="133">
        <f t="shared" si="4"/>
        <v>0</v>
      </c>
      <c r="C40" s="134">
        <f t="shared" si="5"/>
        <v>0</v>
      </c>
      <c r="D40" s="4"/>
      <c r="E40" s="4"/>
      <c r="F40" s="4">
        <f t="shared" si="6"/>
        <v>0</v>
      </c>
      <c r="G40" s="135" t="str">
        <f t="shared" si="7"/>
        <v>ei käynyt</v>
      </c>
      <c r="H40" s="133"/>
      <c r="I40" s="133"/>
      <c r="J40" s="133"/>
      <c r="K40" s="133"/>
      <c r="L40" s="133"/>
      <c r="M40" s="135"/>
      <c r="N40" s="135"/>
      <c r="O40" s="135"/>
      <c r="P40" s="135"/>
      <c r="Q40" s="153"/>
      <c r="R40" s="153"/>
      <c r="S40" s="153"/>
      <c r="T40" s="160"/>
      <c r="U40" s="190"/>
      <c r="V40" s="190"/>
      <c r="W40" s="14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41"/>
      <c r="AK40" s="137"/>
      <c r="AL40" s="137"/>
      <c r="AM40" s="137"/>
      <c r="AN40" s="137"/>
      <c r="AO40" s="139"/>
      <c r="AP40" s="187"/>
    </row>
    <row r="41" spans="1:42" ht="12.75" hidden="1">
      <c r="A41" s="76" t="s">
        <v>40</v>
      </c>
      <c r="B41" s="133">
        <f t="shared" si="4"/>
        <v>0</v>
      </c>
      <c r="C41" s="134">
        <f t="shared" si="5"/>
        <v>0</v>
      </c>
      <c r="D41" s="4"/>
      <c r="E41" s="4"/>
      <c r="F41" s="4">
        <f t="shared" si="6"/>
        <v>0</v>
      </c>
      <c r="G41" s="135" t="str">
        <f t="shared" si="7"/>
        <v>ei käynyt</v>
      </c>
      <c r="H41" s="133"/>
      <c r="I41" s="133"/>
      <c r="J41" s="133"/>
      <c r="K41" s="133"/>
      <c r="L41" s="133"/>
      <c r="M41" s="135"/>
      <c r="N41" s="135"/>
      <c r="O41" s="135"/>
      <c r="P41" s="135"/>
      <c r="Q41" s="153"/>
      <c r="R41" s="153"/>
      <c r="S41" s="153"/>
      <c r="T41" s="160"/>
      <c r="U41" s="190"/>
      <c r="V41" s="190"/>
      <c r="W41" s="143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7"/>
      <c r="AO41" s="139"/>
      <c r="AP41" s="187"/>
    </row>
    <row r="42" spans="1:42" ht="12.75" hidden="1">
      <c r="A42" s="76" t="s">
        <v>11</v>
      </c>
      <c r="B42" s="133">
        <f t="shared" si="4"/>
        <v>0</v>
      </c>
      <c r="C42" s="134">
        <f t="shared" si="5"/>
        <v>0</v>
      </c>
      <c r="D42" s="4"/>
      <c r="E42" s="4"/>
      <c r="F42" s="4">
        <f t="shared" si="6"/>
        <v>0</v>
      </c>
      <c r="G42" s="135" t="str">
        <f t="shared" si="7"/>
        <v>ei käynyt</v>
      </c>
      <c r="H42" s="135"/>
      <c r="I42" s="135"/>
      <c r="J42" s="133"/>
      <c r="K42" s="133"/>
      <c r="L42" s="135"/>
      <c r="M42" s="135"/>
      <c r="N42" s="135"/>
      <c r="O42" s="133"/>
      <c r="P42" s="135"/>
      <c r="Q42" s="135"/>
      <c r="R42" s="135"/>
      <c r="S42" s="135"/>
      <c r="T42" s="141"/>
      <c r="U42" s="137"/>
      <c r="V42" s="137"/>
      <c r="W42" s="143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7"/>
      <c r="AO42" s="139"/>
      <c r="AP42" s="187"/>
    </row>
    <row r="43" spans="1:42" ht="12.75" hidden="1">
      <c r="A43" s="76" t="s">
        <v>107</v>
      </c>
      <c r="B43" s="133">
        <f t="shared" si="4"/>
        <v>0</v>
      </c>
      <c r="C43" s="134">
        <f t="shared" si="5"/>
        <v>0</v>
      </c>
      <c r="D43" s="4"/>
      <c r="E43" s="4"/>
      <c r="F43" s="4">
        <f t="shared" si="6"/>
        <v>0</v>
      </c>
      <c r="G43" s="135" t="str">
        <f t="shared" si="7"/>
        <v>ei käynyt</v>
      </c>
      <c r="H43" s="133"/>
      <c r="I43" s="133"/>
      <c r="J43" s="133"/>
      <c r="K43" s="133"/>
      <c r="L43" s="133"/>
      <c r="M43" s="135"/>
      <c r="N43" s="135"/>
      <c r="O43" s="135"/>
      <c r="P43" s="76"/>
      <c r="Q43" s="153"/>
      <c r="R43" s="133"/>
      <c r="S43" s="76"/>
      <c r="T43" s="160"/>
      <c r="U43" s="137"/>
      <c r="V43" s="137"/>
      <c r="W43" s="143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7"/>
      <c r="AO43" s="139"/>
      <c r="AP43" s="187"/>
    </row>
    <row r="44" spans="1:42" ht="12.75" hidden="1">
      <c r="A44" s="76" t="s">
        <v>42</v>
      </c>
      <c r="B44" s="133">
        <f t="shared" si="4"/>
        <v>0</v>
      </c>
      <c r="C44" s="134">
        <f t="shared" si="5"/>
        <v>0</v>
      </c>
      <c r="D44" s="4"/>
      <c r="E44" s="4"/>
      <c r="F44" s="4">
        <f t="shared" si="6"/>
        <v>0</v>
      </c>
      <c r="G44" s="135" t="str">
        <f t="shared" si="7"/>
        <v>ei käynyt</v>
      </c>
      <c r="H44" s="133"/>
      <c r="I44" s="135"/>
      <c r="J44" s="133"/>
      <c r="K44" s="133"/>
      <c r="L44" s="133"/>
      <c r="M44" s="135"/>
      <c r="N44" s="135"/>
      <c r="O44" s="135"/>
      <c r="P44" s="133"/>
      <c r="Q44" s="135"/>
      <c r="R44" s="133"/>
      <c r="S44" s="135"/>
      <c r="T44" s="162"/>
      <c r="U44" s="137"/>
      <c r="V44" s="137"/>
      <c r="W44" s="143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7"/>
      <c r="AO44" s="139"/>
      <c r="AP44" s="187"/>
    </row>
    <row r="45" spans="1:42" ht="12.75" hidden="1">
      <c r="A45" s="76" t="s">
        <v>43</v>
      </c>
      <c r="B45" s="133">
        <f t="shared" si="4"/>
        <v>0</v>
      </c>
      <c r="C45" s="134">
        <f t="shared" si="5"/>
        <v>0</v>
      </c>
      <c r="D45" s="4"/>
      <c r="E45" s="4"/>
      <c r="F45" s="4">
        <f t="shared" si="6"/>
        <v>0</v>
      </c>
      <c r="G45" s="135" t="str">
        <f t="shared" si="7"/>
        <v>ei käynyt</v>
      </c>
      <c r="H45" s="133"/>
      <c r="I45" s="135"/>
      <c r="J45" s="133"/>
      <c r="K45" s="133"/>
      <c r="L45" s="135"/>
      <c r="M45" s="135"/>
      <c r="N45" s="133"/>
      <c r="O45" s="135"/>
      <c r="P45" s="135"/>
      <c r="Q45" s="133"/>
      <c r="R45" s="153"/>
      <c r="S45" s="153"/>
      <c r="T45" s="160"/>
      <c r="U45" s="137"/>
      <c r="V45" s="190"/>
      <c r="W45" s="143"/>
      <c r="X45" s="135"/>
      <c r="Y45" s="135"/>
      <c r="Z45" s="135"/>
      <c r="AA45" s="133"/>
      <c r="AB45" s="135"/>
      <c r="AC45" s="135"/>
      <c r="AD45" s="135"/>
      <c r="AE45" s="135"/>
      <c r="AF45" s="135"/>
      <c r="AG45" s="135"/>
      <c r="AH45" s="133"/>
      <c r="AI45" s="135"/>
      <c r="AJ45" s="138"/>
      <c r="AK45" s="137"/>
      <c r="AL45" s="140"/>
      <c r="AM45" s="137"/>
      <c r="AN45" s="137"/>
      <c r="AO45" s="139"/>
      <c r="AP45" s="187"/>
    </row>
    <row r="46" spans="1:42" ht="12.75" hidden="1">
      <c r="A46" s="76" t="s">
        <v>108</v>
      </c>
      <c r="B46" s="133">
        <f t="shared" si="4"/>
        <v>0</v>
      </c>
      <c r="C46" s="134">
        <f t="shared" si="5"/>
        <v>0</v>
      </c>
      <c r="D46" s="4"/>
      <c r="E46" s="4"/>
      <c r="F46" s="4">
        <f t="shared" si="6"/>
        <v>0</v>
      </c>
      <c r="G46" s="135" t="str">
        <f t="shared" si="7"/>
        <v>ei käynyt</v>
      </c>
      <c r="H46" s="133"/>
      <c r="I46" s="133"/>
      <c r="J46" s="133"/>
      <c r="K46" s="133"/>
      <c r="L46" s="133"/>
      <c r="M46" s="135"/>
      <c r="N46" s="135"/>
      <c r="O46" s="135"/>
      <c r="P46" s="135"/>
      <c r="Q46" s="135"/>
      <c r="R46" s="135"/>
      <c r="S46" s="135"/>
      <c r="T46" s="141"/>
      <c r="U46" s="137"/>
      <c r="V46" s="137"/>
      <c r="W46" s="143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41"/>
      <c r="AK46" s="137"/>
      <c r="AL46" s="137"/>
      <c r="AM46" s="137"/>
      <c r="AN46" s="137"/>
      <c r="AO46" s="144"/>
      <c r="AP46" s="187"/>
    </row>
    <row r="47" spans="1:42" ht="12.75" hidden="1">
      <c r="A47" s="76" t="s">
        <v>44</v>
      </c>
      <c r="B47" s="133">
        <f t="shared" si="4"/>
        <v>0</v>
      </c>
      <c r="C47" s="134">
        <f t="shared" si="5"/>
        <v>0</v>
      </c>
      <c r="D47" s="4"/>
      <c r="E47" s="4"/>
      <c r="F47" s="4">
        <f t="shared" si="6"/>
        <v>0</v>
      </c>
      <c r="G47" s="135" t="str">
        <f t="shared" si="7"/>
        <v>ei käynyt</v>
      </c>
      <c r="H47" s="133"/>
      <c r="I47" s="135"/>
      <c r="J47" s="133"/>
      <c r="K47" s="133"/>
      <c r="L47" s="133"/>
      <c r="M47" s="133"/>
      <c r="N47" s="133"/>
      <c r="O47" s="135"/>
      <c r="P47" s="135"/>
      <c r="Q47" s="133"/>
      <c r="R47" s="133"/>
      <c r="S47" s="133"/>
      <c r="T47" s="138"/>
      <c r="U47" s="137"/>
      <c r="V47" s="140"/>
      <c r="W47" s="136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7"/>
      <c r="AO47" s="139"/>
      <c r="AP47" s="187"/>
    </row>
    <row r="48" spans="1:42" ht="12.75" hidden="1">
      <c r="A48" s="76" t="s">
        <v>45</v>
      </c>
      <c r="B48" s="133">
        <f t="shared" si="4"/>
        <v>0</v>
      </c>
      <c r="C48" s="134">
        <f t="shared" si="5"/>
        <v>0</v>
      </c>
      <c r="D48" s="4"/>
      <c r="E48" s="4"/>
      <c r="F48" s="4">
        <f t="shared" si="6"/>
        <v>0</v>
      </c>
      <c r="G48" s="135" t="str">
        <f t="shared" si="7"/>
        <v>ei käynyt</v>
      </c>
      <c r="H48" s="133"/>
      <c r="I48" s="135"/>
      <c r="J48" s="133"/>
      <c r="K48" s="133"/>
      <c r="L48" s="135"/>
      <c r="M48" s="133"/>
      <c r="N48" s="133"/>
      <c r="O48" s="133"/>
      <c r="P48" s="135"/>
      <c r="Q48" s="135"/>
      <c r="R48" s="133"/>
      <c r="S48" s="133"/>
      <c r="T48" s="138"/>
      <c r="U48" s="137"/>
      <c r="V48" s="140"/>
      <c r="W48" s="136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7"/>
      <c r="AO48" s="144"/>
      <c r="AP48" s="186"/>
    </row>
    <row r="49" spans="1:42" ht="12.75" hidden="1">
      <c r="A49" s="76" t="s">
        <v>99</v>
      </c>
      <c r="B49" s="133">
        <f t="shared" si="4"/>
        <v>0</v>
      </c>
      <c r="C49" s="134">
        <f t="shared" si="5"/>
        <v>0</v>
      </c>
      <c r="D49" s="4"/>
      <c r="E49" s="4"/>
      <c r="F49" s="4">
        <f t="shared" si="6"/>
        <v>0</v>
      </c>
      <c r="G49" s="135" t="str">
        <f t="shared" si="7"/>
        <v>ei käynyt</v>
      </c>
      <c r="H49" s="135"/>
      <c r="I49" s="135"/>
      <c r="J49" s="135"/>
      <c r="K49" s="135"/>
      <c r="L49" s="135"/>
      <c r="M49" s="135"/>
      <c r="N49" s="135"/>
      <c r="O49" s="135"/>
      <c r="P49" s="150"/>
      <c r="Q49" s="135"/>
      <c r="R49" s="135"/>
      <c r="S49" s="153"/>
      <c r="T49" s="141"/>
      <c r="U49" s="137"/>
      <c r="V49" s="137"/>
      <c r="W49" s="143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74"/>
      <c r="AK49" s="202"/>
      <c r="AL49" s="202"/>
      <c r="AM49" s="202"/>
      <c r="AN49" s="202"/>
      <c r="AO49" s="203"/>
      <c r="AP49" s="187"/>
    </row>
    <row r="50" spans="1:42" ht="12.75">
      <c r="A50" s="154" t="s">
        <v>47</v>
      </c>
      <c r="B50" s="111">
        <f>SUM(B2:B49)</f>
        <v>244.24999999999997</v>
      </c>
      <c r="C50" s="112">
        <f>SUM(C2:C49)</f>
        <v>148</v>
      </c>
      <c r="D50" s="155">
        <f>SUM(D2:D49)</f>
        <v>93</v>
      </c>
      <c r="E50" s="112">
        <f>SUM(E2:E49)</f>
        <v>55</v>
      </c>
      <c r="F50" s="112">
        <f>SUM(F2:F49)</f>
        <v>93</v>
      </c>
      <c r="G50" s="111">
        <f>AVERAGE(G2:G49)</f>
        <v>2.539865319865319</v>
      </c>
      <c r="H50" s="120">
        <f aca="true" t="shared" si="8" ref="H50:AO50">COUNT(H2:H49)</f>
        <v>8</v>
      </c>
      <c r="I50" s="120">
        <f t="shared" si="8"/>
        <v>8</v>
      </c>
      <c r="J50" s="120">
        <f t="shared" si="8"/>
        <v>8</v>
      </c>
      <c r="K50" s="120">
        <f t="shared" si="8"/>
        <v>8</v>
      </c>
      <c r="L50" s="120">
        <f>COUNT(L2:L49)</f>
        <v>7</v>
      </c>
      <c r="M50" s="120">
        <f t="shared" si="8"/>
        <v>8</v>
      </c>
      <c r="N50" s="120">
        <f t="shared" si="8"/>
        <v>8</v>
      </c>
      <c r="O50" s="120">
        <f t="shared" si="8"/>
        <v>8</v>
      </c>
      <c r="P50" s="120">
        <f>COUNT(P2:P49)</f>
        <v>7</v>
      </c>
      <c r="Q50" s="120">
        <f t="shared" si="8"/>
        <v>8</v>
      </c>
      <c r="R50" s="120">
        <f>COUNT(R2:R49)</f>
        <v>7</v>
      </c>
      <c r="S50" s="120">
        <f t="shared" si="8"/>
        <v>8</v>
      </c>
      <c r="T50" s="130">
        <f t="shared" si="8"/>
        <v>0</v>
      </c>
      <c r="U50" s="170">
        <f t="shared" si="8"/>
        <v>0</v>
      </c>
      <c r="V50" s="170">
        <f>COUNT(V2:V49)</f>
        <v>0</v>
      </c>
      <c r="W50" s="193">
        <f>COUNT(W2:W49)</f>
        <v>0</v>
      </c>
      <c r="X50" s="120">
        <f t="shared" si="8"/>
        <v>0</v>
      </c>
      <c r="Y50" s="120">
        <f t="shared" si="8"/>
        <v>0</v>
      </c>
      <c r="Z50" s="120">
        <f t="shared" si="8"/>
        <v>0</v>
      </c>
      <c r="AA50" s="120">
        <f t="shared" si="8"/>
        <v>0</v>
      </c>
      <c r="AB50" s="120">
        <f>COUNT(AB2:AB49)</f>
        <v>0</v>
      </c>
      <c r="AC50" s="120">
        <f t="shared" si="8"/>
        <v>0</v>
      </c>
      <c r="AD50" s="120">
        <f t="shared" si="8"/>
        <v>0</v>
      </c>
      <c r="AE50" s="120">
        <f t="shared" si="8"/>
        <v>0</v>
      </c>
      <c r="AF50" s="120">
        <f t="shared" si="8"/>
        <v>0</v>
      </c>
      <c r="AG50" s="120">
        <f t="shared" si="8"/>
        <v>0</v>
      </c>
      <c r="AH50" s="120">
        <f t="shared" si="8"/>
        <v>0</v>
      </c>
      <c r="AI50" s="130">
        <f t="shared" si="8"/>
        <v>0</v>
      </c>
      <c r="AJ50" s="170">
        <f t="shared" si="8"/>
        <v>0</v>
      </c>
      <c r="AK50" s="170">
        <f t="shared" si="8"/>
        <v>0</v>
      </c>
      <c r="AL50" s="170">
        <f t="shared" si="8"/>
        <v>0</v>
      </c>
      <c r="AM50" s="170">
        <f t="shared" si="8"/>
        <v>0</v>
      </c>
      <c r="AN50" s="170">
        <f t="shared" si="8"/>
        <v>0</v>
      </c>
      <c r="AO50" s="207">
        <f t="shared" si="8"/>
        <v>0</v>
      </c>
      <c r="AP50" s="209"/>
    </row>
    <row r="51" spans="1:42" ht="12.75">
      <c r="A51" s="132"/>
      <c r="B51" s="9"/>
      <c r="C51" s="185">
        <f>F50-D50-E50</f>
        <v>-55</v>
      </c>
      <c r="D51" s="156">
        <f>F50-D50</f>
        <v>0</v>
      </c>
      <c r="E51" s="185">
        <f>F50-E50</f>
        <v>38</v>
      </c>
      <c r="F51" s="132"/>
      <c r="G51" s="132"/>
      <c r="H51" s="132"/>
      <c r="I51" s="132"/>
      <c r="J51" s="132"/>
      <c r="K51" s="132"/>
      <c r="L51" s="132"/>
      <c r="M51" s="9"/>
      <c r="N51" s="9"/>
      <c r="O51" s="14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201"/>
      <c r="AK51" s="201"/>
      <c r="AL51" s="201"/>
      <c r="AM51" s="201"/>
      <c r="AN51" s="201"/>
      <c r="AO51" s="201"/>
      <c r="AP51" s="201"/>
    </row>
    <row r="52" spans="1:42" ht="12.75">
      <c r="A52" s="132" t="s">
        <v>90</v>
      </c>
      <c r="B52" s="132"/>
      <c r="C52" s="156"/>
      <c r="D52" s="132"/>
      <c r="E52" s="132"/>
      <c r="F52" s="132"/>
      <c r="G52" s="132"/>
      <c r="H52" s="132"/>
      <c r="I52" s="132"/>
      <c r="J52" s="132"/>
      <c r="K52" s="132"/>
      <c r="L52" s="132"/>
      <c r="M52" s="9"/>
      <c r="N52" s="9"/>
      <c r="O52" s="142"/>
      <c r="P52" s="132"/>
      <c r="Q52" s="132"/>
      <c r="R52" s="132"/>
      <c r="S52" s="132"/>
      <c r="T52" s="132"/>
      <c r="U52" s="132"/>
      <c r="V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201"/>
      <c r="AK52" s="201"/>
      <c r="AL52" s="201"/>
      <c r="AM52" s="201"/>
      <c r="AN52" s="201"/>
      <c r="AO52" s="201"/>
      <c r="AP52" s="201"/>
    </row>
    <row r="53" spans="36:41" ht="12.75">
      <c r="AJ53" s="188"/>
      <c r="AK53" s="188"/>
      <c r="AL53" s="188"/>
      <c r="AM53" s="188"/>
      <c r="AN53" s="188"/>
      <c r="AO53" s="188"/>
    </row>
    <row r="54" spans="36:41" ht="12.75">
      <c r="AJ54" s="188"/>
      <c r="AK54" s="188"/>
      <c r="AL54" s="188"/>
      <c r="AM54" s="188"/>
      <c r="AN54" s="188"/>
      <c r="AO54" s="188"/>
    </row>
    <row r="55" spans="36:41" ht="12.75">
      <c r="AJ55" s="188"/>
      <c r="AK55" s="188"/>
      <c r="AL55" s="188"/>
      <c r="AM55" s="188"/>
      <c r="AN55" s="188"/>
      <c r="AO55" s="188"/>
    </row>
    <row r="56" spans="36:41" ht="12.75">
      <c r="AJ56" s="188"/>
      <c r="AK56" s="188"/>
      <c r="AL56" s="188"/>
      <c r="AM56" s="188"/>
      <c r="AN56" s="188"/>
      <c r="AO56" s="188"/>
    </row>
    <row r="57" spans="36:41" ht="12.75">
      <c r="AJ57" s="188"/>
      <c r="AK57" s="188"/>
      <c r="AL57" s="188"/>
      <c r="AM57" s="188"/>
      <c r="AN57" s="188"/>
      <c r="AO57" s="188"/>
    </row>
    <row r="58" spans="36:41" ht="12.75">
      <c r="AJ58" s="188"/>
      <c r="AK58" s="188"/>
      <c r="AL58" s="188"/>
      <c r="AM58" s="188"/>
      <c r="AN58" s="188"/>
      <c r="AO58" s="188"/>
    </row>
    <row r="59" spans="36:41" ht="12.75">
      <c r="AJ59" s="188"/>
      <c r="AK59" s="188"/>
      <c r="AL59" s="188"/>
      <c r="AM59" s="188"/>
      <c r="AN59" s="188"/>
      <c r="AO59" s="188"/>
    </row>
    <row r="60" spans="36:41" ht="12.75">
      <c r="AJ60" s="188"/>
      <c r="AK60" s="188"/>
      <c r="AL60" s="188"/>
      <c r="AM60" s="188"/>
      <c r="AN60" s="188"/>
      <c r="AO60" s="188"/>
    </row>
    <row r="61" spans="36:41" ht="12.75">
      <c r="AJ61" s="188"/>
      <c r="AK61" s="188"/>
      <c r="AL61" s="188"/>
      <c r="AM61" s="188"/>
      <c r="AN61" s="188"/>
      <c r="AO61" s="188"/>
    </row>
    <row r="62" spans="36:41" ht="12.75">
      <c r="AJ62" s="188"/>
      <c r="AK62" s="188"/>
      <c r="AL62" s="188"/>
      <c r="AM62" s="188"/>
      <c r="AN62" s="188"/>
      <c r="AO62" s="188"/>
    </row>
    <row r="63" spans="36:41" ht="12.75">
      <c r="AJ63" s="188"/>
      <c r="AK63" s="188"/>
      <c r="AL63" s="188"/>
      <c r="AM63" s="188"/>
      <c r="AN63" s="188"/>
      <c r="AO63" s="188"/>
    </row>
    <row r="64" spans="36:41" ht="12.75">
      <c r="AJ64" s="188"/>
      <c r="AK64" s="188"/>
      <c r="AL64" s="188"/>
      <c r="AM64" s="188"/>
      <c r="AN64" s="188"/>
      <c r="AO64" s="188"/>
    </row>
    <row r="65" spans="36:41" ht="12.75">
      <c r="AJ65" s="188"/>
      <c r="AK65" s="188"/>
      <c r="AL65" s="188"/>
      <c r="AM65" s="188"/>
      <c r="AN65" s="188"/>
      <c r="AO65" s="188"/>
    </row>
    <row r="66" spans="36:41" ht="12.75">
      <c r="AJ66" s="188"/>
      <c r="AK66" s="188"/>
      <c r="AL66" s="188"/>
      <c r="AM66" s="188"/>
      <c r="AN66" s="188"/>
      <c r="AO66" s="188"/>
    </row>
    <row r="67" spans="36:41" ht="12.75">
      <c r="AJ67" s="188"/>
      <c r="AK67" s="188"/>
      <c r="AL67" s="188"/>
      <c r="AM67" s="188"/>
      <c r="AN67" s="188"/>
      <c r="AO67" s="188"/>
    </row>
    <row r="68" spans="36:41" ht="12.75">
      <c r="AJ68" s="188"/>
      <c r="AK68" s="188"/>
      <c r="AL68" s="188"/>
      <c r="AM68" s="188"/>
      <c r="AN68" s="188"/>
      <c r="AO68" s="188"/>
    </row>
    <row r="69" spans="36:41" ht="12.75">
      <c r="AJ69" s="188"/>
      <c r="AK69" s="188"/>
      <c r="AL69" s="188"/>
      <c r="AM69" s="188"/>
      <c r="AN69" s="188"/>
      <c r="AO69" s="188"/>
    </row>
    <row r="70" spans="36:41" ht="12.75">
      <c r="AJ70" s="188"/>
      <c r="AK70" s="188"/>
      <c r="AL70" s="188"/>
      <c r="AM70" s="188"/>
      <c r="AN70" s="188"/>
      <c r="AO70" s="188"/>
    </row>
    <row r="71" spans="36:41" ht="12.75">
      <c r="AJ71" s="188"/>
      <c r="AK71" s="188"/>
      <c r="AL71" s="188"/>
      <c r="AM71" s="188"/>
      <c r="AN71" s="188"/>
      <c r="AO71" s="188"/>
    </row>
    <row r="72" spans="36:41" ht="12.75">
      <c r="AJ72" s="188"/>
      <c r="AK72" s="188"/>
      <c r="AL72" s="188"/>
      <c r="AM72" s="188"/>
      <c r="AN72" s="188"/>
      <c r="AO72" s="188"/>
    </row>
    <row r="73" spans="36:41" ht="12.75">
      <c r="AJ73" s="188"/>
      <c r="AK73" s="188"/>
      <c r="AL73" s="188"/>
      <c r="AM73" s="188"/>
      <c r="AN73" s="188"/>
      <c r="AO73" s="188"/>
    </row>
    <row r="74" spans="36:41" ht="12.75">
      <c r="AJ74" s="188"/>
      <c r="AK74" s="188"/>
      <c r="AL74" s="188"/>
      <c r="AM74" s="188"/>
      <c r="AN74" s="188"/>
      <c r="AO74" s="188"/>
    </row>
    <row r="75" spans="36:41" ht="12.75">
      <c r="AJ75" s="188"/>
      <c r="AK75" s="188"/>
      <c r="AL75" s="188"/>
      <c r="AM75" s="188"/>
      <c r="AN75" s="188"/>
      <c r="AO75" s="188"/>
    </row>
    <row r="76" spans="36:41" ht="12.75">
      <c r="AJ76" s="188"/>
      <c r="AK76" s="188"/>
      <c r="AL76" s="188"/>
      <c r="AM76" s="188"/>
      <c r="AN76" s="188"/>
      <c r="AO76" s="188"/>
    </row>
    <row r="77" spans="36:41" ht="12.75">
      <c r="AJ77" s="188"/>
      <c r="AK77" s="188"/>
      <c r="AL77" s="188"/>
      <c r="AM77" s="188"/>
      <c r="AN77" s="188"/>
      <c r="AO77" s="188"/>
    </row>
    <row r="78" spans="36:41" ht="12.75">
      <c r="AJ78" s="188"/>
      <c r="AK78" s="188"/>
      <c r="AL78" s="188"/>
      <c r="AM78" s="188"/>
      <c r="AN78" s="188"/>
      <c r="AO78" s="188"/>
    </row>
    <row r="79" spans="36:41" ht="12.75">
      <c r="AJ79" s="188"/>
      <c r="AK79" s="188"/>
      <c r="AL79" s="188"/>
      <c r="AM79" s="188"/>
      <c r="AN79" s="188"/>
      <c r="AO79" s="188"/>
    </row>
    <row r="80" spans="36:41" ht="12.75">
      <c r="AJ80" s="188"/>
      <c r="AK80" s="188"/>
      <c r="AL80" s="188"/>
      <c r="AM80" s="188"/>
      <c r="AN80" s="188"/>
      <c r="AO80" s="188"/>
    </row>
    <row r="81" spans="36:41" ht="12.75">
      <c r="AJ81" s="188"/>
      <c r="AK81" s="188"/>
      <c r="AL81" s="188"/>
      <c r="AM81" s="188"/>
      <c r="AN81" s="188"/>
      <c r="AO81" s="188"/>
    </row>
    <row r="82" spans="36:41" ht="12.75">
      <c r="AJ82" s="188"/>
      <c r="AK82" s="188"/>
      <c r="AL82" s="188"/>
      <c r="AM82" s="188"/>
      <c r="AN82" s="188"/>
      <c r="AO82" s="188"/>
    </row>
    <row r="83" spans="36:41" ht="12.75">
      <c r="AJ83" s="188"/>
      <c r="AK83" s="188"/>
      <c r="AL83" s="188"/>
      <c r="AM83" s="188"/>
      <c r="AN83" s="188"/>
      <c r="AO83" s="188"/>
    </row>
    <row r="84" spans="36:41" ht="12.75">
      <c r="AJ84" s="188"/>
      <c r="AK84" s="188"/>
      <c r="AL84" s="188"/>
      <c r="AM84" s="188"/>
      <c r="AN84" s="188"/>
      <c r="AO84" s="188"/>
    </row>
  </sheetData>
  <sheetProtection/>
  <printOptions/>
  <pageMargins left="0.7" right="0.7" top="0.75" bottom="0.75" header="0.3" footer="0.3"/>
  <pageSetup orientation="portrait" paperSize="9"/>
  <ignoredErrors>
    <ignoredError sqref="H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P6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28125" style="0" bestFit="1" customWidth="1"/>
    <col min="4" max="4" width="7.8515625" style="0" bestFit="1" customWidth="1"/>
    <col min="7" max="7" width="6.421875" style="0" customWidth="1"/>
    <col min="24" max="24" width="0.85546875" style="0" customWidth="1"/>
    <col min="25" max="27" width="0.71875" style="0" customWidth="1"/>
    <col min="36" max="37" width="0.71875" style="0" customWidth="1"/>
    <col min="38" max="40" width="0.85546875" style="0" customWidth="1"/>
    <col min="41" max="41" width="0.9921875" style="0" customWidth="1"/>
    <col min="42" max="42" width="0.85546875" style="0" customWidth="1"/>
  </cols>
  <sheetData>
    <row r="1" spans="1:42" ht="12.75">
      <c r="A1" s="3" t="s">
        <v>1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43710</v>
      </c>
      <c r="I1" s="25">
        <v>43717</v>
      </c>
      <c r="J1" s="25">
        <v>43724</v>
      </c>
      <c r="K1" s="25">
        <v>43731</v>
      </c>
      <c r="L1" s="25">
        <v>43738</v>
      </c>
      <c r="M1" s="77">
        <v>43745</v>
      </c>
      <c r="N1" s="77">
        <v>43752</v>
      </c>
      <c r="O1" s="77">
        <v>43759</v>
      </c>
      <c r="P1" s="77">
        <v>43766</v>
      </c>
      <c r="Q1" s="77">
        <v>43773</v>
      </c>
      <c r="R1" s="77">
        <v>43780</v>
      </c>
      <c r="S1" s="77">
        <v>43787</v>
      </c>
      <c r="T1" s="77">
        <v>43794</v>
      </c>
      <c r="U1" s="77">
        <v>43801</v>
      </c>
      <c r="V1" s="77">
        <v>43808</v>
      </c>
      <c r="W1" s="77">
        <v>43815</v>
      </c>
      <c r="X1" s="77">
        <v>43822</v>
      </c>
      <c r="Y1" s="77">
        <v>43829</v>
      </c>
      <c r="Z1" s="77">
        <v>43836</v>
      </c>
      <c r="AA1" s="77">
        <v>43843</v>
      </c>
      <c r="AB1" s="77">
        <v>43850</v>
      </c>
      <c r="AC1" s="77">
        <v>43857</v>
      </c>
      <c r="AD1" s="77">
        <v>43864</v>
      </c>
      <c r="AE1" s="77">
        <v>43871</v>
      </c>
      <c r="AF1" s="77">
        <v>43878</v>
      </c>
      <c r="AG1" s="77">
        <v>43885</v>
      </c>
      <c r="AH1" s="77">
        <v>43892</v>
      </c>
      <c r="AI1" s="77">
        <v>43899</v>
      </c>
      <c r="AJ1" s="77">
        <v>43906</v>
      </c>
      <c r="AK1" s="77">
        <v>43913</v>
      </c>
      <c r="AL1" s="77">
        <v>43920</v>
      </c>
      <c r="AM1" s="77">
        <v>43927</v>
      </c>
      <c r="AN1" s="77">
        <v>43934</v>
      </c>
      <c r="AO1" s="77">
        <v>43941</v>
      </c>
      <c r="AP1" s="77">
        <v>43948</v>
      </c>
    </row>
    <row r="2" spans="1:42" ht="12.75">
      <c r="A2" s="76" t="s">
        <v>6</v>
      </c>
      <c r="B2" s="133">
        <f aca="true" t="shared" si="0" ref="B2:B24">SUM(H2:AP2)</f>
        <v>99.37000000000002</v>
      </c>
      <c r="C2" s="134">
        <f aca="true" t="shared" si="1" ref="C2:C24">E2+D2</f>
        <v>20</v>
      </c>
      <c r="D2" s="4"/>
      <c r="E2" s="4">
        <v>20</v>
      </c>
      <c r="F2" s="4">
        <f>COUNT(H2:AP2)</f>
        <v>24</v>
      </c>
      <c r="G2" s="135">
        <f aca="true" t="shared" si="2" ref="G2:G24">IF(ISNUMBER(AVERAGE(H2:AP2)),AVERAGE(H2:AP2),"ei käynyt")</f>
        <v>4.140416666666668</v>
      </c>
      <c r="H2" s="135">
        <v>2.9</v>
      </c>
      <c r="I2" s="149">
        <v>6</v>
      </c>
      <c r="J2" s="149">
        <v>6</v>
      </c>
      <c r="K2" s="140">
        <v>5</v>
      </c>
      <c r="L2" s="145">
        <v>3.8</v>
      </c>
      <c r="M2" s="140">
        <v>3.8</v>
      </c>
      <c r="N2" s="140">
        <v>5</v>
      </c>
      <c r="O2" s="140">
        <v>6</v>
      </c>
      <c r="P2" s="137">
        <v>2.9</v>
      </c>
      <c r="Q2" s="140">
        <v>3.8</v>
      </c>
      <c r="R2" s="140">
        <v>4.95</v>
      </c>
      <c r="S2" s="140">
        <v>5</v>
      </c>
      <c r="T2" s="137">
        <v>4</v>
      </c>
      <c r="U2" s="137">
        <v>2.9</v>
      </c>
      <c r="V2" s="140">
        <v>3.79</v>
      </c>
      <c r="W2" s="140">
        <v>6.05</v>
      </c>
      <c r="X2" s="137"/>
      <c r="Y2" s="137"/>
      <c r="Z2" s="140"/>
      <c r="AA2" s="137"/>
      <c r="AB2" s="140">
        <v>4.95</v>
      </c>
      <c r="AC2" s="140">
        <v>1.31</v>
      </c>
      <c r="AD2" s="140">
        <v>2.22</v>
      </c>
      <c r="AE2" s="140">
        <v>3.79</v>
      </c>
      <c r="AF2" s="140">
        <v>1.31</v>
      </c>
      <c r="AG2" s="137">
        <v>4</v>
      </c>
      <c r="AH2" s="140">
        <v>4.95</v>
      </c>
      <c r="AI2" s="140">
        <v>4.95</v>
      </c>
      <c r="AJ2" s="137"/>
      <c r="AK2" s="137"/>
      <c r="AL2" s="140"/>
      <c r="AM2" s="140"/>
      <c r="AN2" s="140"/>
      <c r="AO2" s="140"/>
      <c r="AP2" s="140"/>
    </row>
    <row r="3" spans="1:42" ht="12.75">
      <c r="A3" s="76" t="s">
        <v>7</v>
      </c>
      <c r="B3" s="133">
        <f t="shared" si="0"/>
        <v>84.22000000000003</v>
      </c>
      <c r="C3" s="134">
        <f t="shared" si="1"/>
        <v>8</v>
      </c>
      <c r="D3" s="4"/>
      <c r="E3" s="4">
        <v>8</v>
      </c>
      <c r="F3" s="4">
        <f aca="true" t="shared" si="3" ref="F3:F49">COUNT(H3:AP3)</f>
        <v>22</v>
      </c>
      <c r="G3" s="135">
        <f t="shared" si="2"/>
        <v>3.8281818181818195</v>
      </c>
      <c r="H3" s="133">
        <v>1.31</v>
      </c>
      <c r="I3" s="140">
        <v>6</v>
      </c>
      <c r="J3" s="140">
        <v>6</v>
      </c>
      <c r="K3" s="140">
        <v>5</v>
      </c>
      <c r="L3" s="144">
        <v>3.8</v>
      </c>
      <c r="M3" s="140">
        <v>3.8</v>
      </c>
      <c r="N3" s="140">
        <v>5</v>
      </c>
      <c r="O3" s="140">
        <v>6</v>
      </c>
      <c r="P3" s="137">
        <v>2.9</v>
      </c>
      <c r="Q3" s="140">
        <v>3.8</v>
      </c>
      <c r="R3" s="140">
        <v>3.79</v>
      </c>
      <c r="S3" s="140">
        <v>5</v>
      </c>
      <c r="T3" s="137"/>
      <c r="U3" s="140">
        <v>1.31</v>
      </c>
      <c r="V3" s="140">
        <v>4.95</v>
      </c>
      <c r="W3" s="137">
        <v>4.83</v>
      </c>
      <c r="X3" s="137"/>
      <c r="Y3" s="140"/>
      <c r="Z3" s="140"/>
      <c r="AA3" s="140"/>
      <c r="AB3" s="140">
        <v>3.79</v>
      </c>
      <c r="AC3" s="140">
        <v>3.79</v>
      </c>
      <c r="AD3" s="140">
        <v>3.79</v>
      </c>
      <c r="AE3" s="137">
        <v>2.56</v>
      </c>
      <c r="AF3" s="137">
        <v>1.7</v>
      </c>
      <c r="AH3" s="140">
        <v>3.79</v>
      </c>
      <c r="AI3" s="140">
        <v>1.31</v>
      </c>
      <c r="AJ3" s="140"/>
      <c r="AK3" s="137"/>
      <c r="AL3" s="140"/>
      <c r="AM3" s="140"/>
      <c r="AN3" s="137"/>
      <c r="AO3" s="140"/>
      <c r="AP3" s="140"/>
    </row>
    <row r="4" spans="1:42" ht="12.75">
      <c r="A4" s="76" t="s">
        <v>9</v>
      </c>
      <c r="B4" s="133">
        <f t="shared" si="0"/>
        <v>68.22000000000001</v>
      </c>
      <c r="C4" s="134">
        <f t="shared" si="1"/>
        <v>0</v>
      </c>
      <c r="D4" s="4"/>
      <c r="E4" s="4"/>
      <c r="F4" s="4">
        <f t="shared" si="3"/>
        <v>23</v>
      </c>
      <c r="G4" s="135">
        <f t="shared" si="2"/>
        <v>2.96608695652174</v>
      </c>
      <c r="H4" s="133">
        <v>4.95</v>
      </c>
      <c r="I4" s="149">
        <v>3.8</v>
      </c>
      <c r="J4" s="150">
        <v>2.4</v>
      </c>
      <c r="K4" s="137">
        <v>2.9</v>
      </c>
      <c r="L4" s="145">
        <v>6</v>
      </c>
      <c r="M4" s="140">
        <v>6</v>
      </c>
      <c r="N4" s="137">
        <v>2.9</v>
      </c>
      <c r="O4" s="140">
        <v>3.8</v>
      </c>
      <c r="P4" s="137">
        <v>1</v>
      </c>
      <c r="Q4" s="140">
        <v>6</v>
      </c>
      <c r="R4" s="137">
        <v>1.7</v>
      </c>
      <c r="S4" s="137">
        <v>2.9</v>
      </c>
      <c r="T4" s="140">
        <v>1</v>
      </c>
      <c r="U4" s="137">
        <v>1.7</v>
      </c>
      <c r="V4" s="140">
        <v>2.22</v>
      </c>
      <c r="W4" s="140">
        <v>3.08</v>
      </c>
      <c r="X4" s="137"/>
      <c r="Y4" s="140"/>
      <c r="Z4" s="140"/>
      <c r="AA4" s="140"/>
      <c r="AB4" s="140">
        <v>2.22</v>
      </c>
      <c r="AC4" s="140"/>
      <c r="AD4" s="137">
        <v>1</v>
      </c>
      <c r="AE4" s="137">
        <v>2.56</v>
      </c>
      <c r="AF4" s="140">
        <v>2.22</v>
      </c>
      <c r="AG4" s="137">
        <v>2.07</v>
      </c>
      <c r="AH4" s="137">
        <v>2.9</v>
      </c>
      <c r="AI4" s="137">
        <v>2.9</v>
      </c>
      <c r="AJ4" s="140"/>
      <c r="AK4" s="140"/>
      <c r="AL4" s="140"/>
      <c r="AM4" s="137"/>
      <c r="AN4" s="140"/>
      <c r="AO4" s="137"/>
      <c r="AP4" s="140"/>
    </row>
    <row r="5" spans="1:42" ht="12.75">
      <c r="A5" s="76" t="s">
        <v>91</v>
      </c>
      <c r="B5" s="133">
        <f t="shared" si="0"/>
        <v>49.739999999999995</v>
      </c>
      <c r="C5" s="134">
        <f t="shared" si="1"/>
        <v>0</v>
      </c>
      <c r="D5" s="4"/>
      <c r="E5" s="4"/>
      <c r="F5" s="4">
        <f t="shared" si="3"/>
        <v>17</v>
      </c>
      <c r="G5" s="135">
        <f t="shared" si="2"/>
        <v>2.9258823529411764</v>
      </c>
      <c r="H5" s="133"/>
      <c r="I5" s="140">
        <v>3.8</v>
      </c>
      <c r="J5" s="135">
        <v>2.4</v>
      </c>
      <c r="K5" s="135">
        <v>2.9</v>
      </c>
      <c r="L5" s="144">
        <v>6</v>
      </c>
      <c r="M5" s="140">
        <v>6</v>
      </c>
      <c r="N5" s="137">
        <v>2.9</v>
      </c>
      <c r="O5" s="140">
        <v>3.8</v>
      </c>
      <c r="P5" s="137">
        <v>1</v>
      </c>
      <c r="Q5" s="140">
        <v>6</v>
      </c>
      <c r="R5" s="137">
        <v>1</v>
      </c>
      <c r="S5" s="137">
        <v>2.9</v>
      </c>
      <c r="T5" s="140">
        <v>1</v>
      </c>
      <c r="U5" s="140">
        <v>2.22</v>
      </c>
      <c r="V5" s="137">
        <v>2.9</v>
      </c>
      <c r="W5" s="137">
        <v>1</v>
      </c>
      <c r="X5" s="137"/>
      <c r="Y5" s="140"/>
      <c r="Z5" s="140"/>
      <c r="AA5" s="140"/>
      <c r="AB5" s="137">
        <v>1.7</v>
      </c>
      <c r="AC5" s="140">
        <v>2.22</v>
      </c>
      <c r="AD5" s="140"/>
      <c r="AE5" s="137"/>
      <c r="AF5" s="57"/>
      <c r="AG5" s="57"/>
      <c r="AH5" s="140"/>
      <c r="AI5" s="137"/>
      <c r="AJ5" s="140"/>
      <c r="AK5" s="140"/>
      <c r="AL5" s="140"/>
      <c r="AM5" s="137"/>
      <c r="AN5" s="140"/>
      <c r="AO5" s="137"/>
      <c r="AP5" s="137"/>
    </row>
    <row r="6" spans="1:42" ht="12.75">
      <c r="A6" s="76" t="s">
        <v>105</v>
      </c>
      <c r="B6" s="133">
        <f t="shared" si="0"/>
        <v>48.019999999999996</v>
      </c>
      <c r="C6" s="134">
        <f t="shared" si="1"/>
        <v>2</v>
      </c>
      <c r="D6" s="4"/>
      <c r="E6" s="4">
        <v>2</v>
      </c>
      <c r="F6" s="4">
        <f t="shared" si="3"/>
        <v>24</v>
      </c>
      <c r="G6" s="135">
        <f t="shared" si="2"/>
        <v>2.000833333333333</v>
      </c>
      <c r="H6" s="133">
        <v>3.79</v>
      </c>
      <c r="I6" s="137">
        <v>2.4</v>
      </c>
      <c r="J6" s="133">
        <v>1</v>
      </c>
      <c r="K6" s="145">
        <v>1.35</v>
      </c>
      <c r="L6" s="138">
        <v>1</v>
      </c>
      <c r="M6" s="137">
        <v>2.4</v>
      </c>
      <c r="N6" s="140">
        <v>1</v>
      </c>
      <c r="O6" s="137">
        <v>2.4</v>
      </c>
      <c r="P6" s="140">
        <v>1.7</v>
      </c>
      <c r="Q6" s="140">
        <v>1.6</v>
      </c>
      <c r="R6" s="140">
        <v>1.31</v>
      </c>
      <c r="S6" s="140">
        <v>1.7</v>
      </c>
      <c r="T6" s="137">
        <v>4</v>
      </c>
      <c r="U6" s="140">
        <v>3.79</v>
      </c>
      <c r="V6" s="137">
        <v>1.7</v>
      </c>
      <c r="W6" s="137">
        <v>1.57</v>
      </c>
      <c r="X6" s="137"/>
      <c r="Y6" s="140"/>
      <c r="Z6" s="140"/>
      <c r="AA6" s="140"/>
      <c r="AB6" s="137">
        <v>1</v>
      </c>
      <c r="AC6" s="137">
        <v>1</v>
      </c>
      <c r="AD6" s="140">
        <v>1.31</v>
      </c>
      <c r="AE6" s="137">
        <v>1.7</v>
      </c>
      <c r="AF6" s="140">
        <v>3.79</v>
      </c>
      <c r="AG6" s="137">
        <v>2.07</v>
      </c>
      <c r="AH6" s="140">
        <v>2.22</v>
      </c>
      <c r="AI6" s="140">
        <v>2.22</v>
      </c>
      <c r="AJ6" s="140"/>
      <c r="AK6" s="140"/>
      <c r="AL6" s="140"/>
      <c r="AM6" s="140"/>
      <c r="AN6" s="137"/>
      <c r="AO6" s="140"/>
      <c r="AP6" s="140"/>
    </row>
    <row r="7" spans="1:42" ht="12.75">
      <c r="A7" s="189" t="s">
        <v>110</v>
      </c>
      <c r="B7" s="133">
        <f t="shared" si="0"/>
        <v>40.33</v>
      </c>
      <c r="C7" s="134">
        <f t="shared" si="1"/>
        <v>25</v>
      </c>
      <c r="D7" s="4"/>
      <c r="E7" s="4">
        <v>25</v>
      </c>
      <c r="F7" s="4">
        <f t="shared" si="3"/>
        <v>11</v>
      </c>
      <c r="G7" s="135">
        <f t="shared" si="2"/>
        <v>3.666363636363636</v>
      </c>
      <c r="H7" s="133"/>
      <c r="I7" s="149"/>
      <c r="J7" s="149"/>
      <c r="K7" s="133"/>
      <c r="L7" s="145"/>
      <c r="M7" s="137"/>
      <c r="N7" s="137"/>
      <c r="O7" s="137"/>
      <c r="P7" s="137"/>
      <c r="Q7" s="137"/>
      <c r="R7" s="137"/>
      <c r="S7" s="137"/>
      <c r="T7" s="137"/>
      <c r="U7" s="140">
        <v>4.95</v>
      </c>
      <c r="V7" s="140">
        <v>1.31</v>
      </c>
      <c r="W7" s="140">
        <v>3.86</v>
      </c>
      <c r="X7" s="137"/>
      <c r="Y7" s="137"/>
      <c r="Z7" s="137"/>
      <c r="AA7" s="137"/>
      <c r="AB7" s="140">
        <v>1.31</v>
      </c>
      <c r="AC7" s="140">
        <v>4.95</v>
      </c>
      <c r="AD7" s="140">
        <v>4.95</v>
      </c>
      <c r="AE7" s="140">
        <v>4.95</v>
      </c>
      <c r="AF7" s="140">
        <v>4.95</v>
      </c>
      <c r="AG7" s="137">
        <v>4</v>
      </c>
      <c r="AH7" s="140">
        <v>1.31</v>
      </c>
      <c r="AI7" s="140">
        <v>3.79</v>
      </c>
      <c r="AJ7" s="137"/>
      <c r="AK7" s="137"/>
      <c r="AL7" s="137"/>
      <c r="AM7" s="137"/>
      <c r="AN7" s="137"/>
      <c r="AO7" s="137"/>
      <c r="AP7" s="137"/>
    </row>
    <row r="8" spans="1:42" ht="12.75">
      <c r="A8" s="76" t="s">
        <v>100</v>
      </c>
      <c r="B8" s="133">
        <f t="shared" si="0"/>
        <v>35.44</v>
      </c>
      <c r="C8" s="134">
        <f t="shared" si="1"/>
        <v>0</v>
      </c>
      <c r="D8" s="4"/>
      <c r="E8" s="4"/>
      <c r="F8" s="4">
        <f t="shared" si="3"/>
        <v>18</v>
      </c>
      <c r="G8" s="135">
        <f t="shared" si="2"/>
        <v>1.9688888888888887</v>
      </c>
      <c r="H8" s="133">
        <v>2.22</v>
      </c>
      <c r="I8" s="140">
        <v>1.6</v>
      </c>
      <c r="J8" s="140">
        <v>1.6</v>
      </c>
      <c r="K8" s="133">
        <v>1.35</v>
      </c>
      <c r="L8" s="144">
        <v>1.6</v>
      </c>
      <c r="M8" s="140">
        <v>1.6</v>
      </c>
      <c r="N8" s="140"/>
      <c r="O8" s="140">
        <v>1.6</v>
      </c>
      <c r="P8" s="140">
        <v>5</v>
      </c>
      <c r="Q8" s="137">
        <v>2.4</v>
      </c>
      <c r="R8" s="137">
        <v>2.9</v>
      </c>
      <c r="S8" s="140">
        <v>1</v>
      </c>
      <c r="T8" s="137">
        <v>2.07</v>
      </c>
      <c r="U8" s="140"/>
      <c r="V8" s="140"/>
      <c r="W8" s="140"/>
      <c r="X8" s="137"/>
      <c r="Y8" s="140"/>
      <c r="Z8" s="137"/>
      <c r="AA8" s="140"/>
      <c r="AB8" s="137"/>
      <c r="AC8" s="57"/>
      <c r="AD8" s="137">
        <v>2.9</v>
      </c>
      <c r="AE8" s="140">
        <v>1</v>
      </c>
      <c r="AF8" s="137">
        <v>2.9</v>
      </c>
      <c r="AG8" s="137">
        <v>1</v>
      </c>
      <c r="AH8" s="137">
        <v>1</v>
      </c>
      <c r="AI8" s="137">
        <v>1.7</v>
      </c>
      <c r="AJ8" s="140"/>
      <c r="AK8" s="140"/>
      <c r="AL8" s="137"/>
      <c r="AM8" s="140"/>
      <c r="AN8" s="137"/>
      <c r="AO8" s="137"/>
      <c r="AP8" s="137"/>
    </row>
    <row r="9" spans="1:42" ht="12.75">
      <c r="A9" s="76" t="s">
        <v>103</v>
      </c>
      <c r="B9" s="133">
        <f t="shared" si="0"/>
        <v>33.059999999999995</v>
      </c>
      <c r="C9" s="134">
        <f t="shared" si="1"/>
        <v>0</v>
      </c>
      <c r="D9" s="4"/>
      <c r="E9" s="4"/>
      <c r="F9" s="4">
        <f t="shared" si="3"/>
        <v>17</v>
      </c>
      <c r="G9" s="135">
        <f t="shared" si="2"/>
        <v>1.9447058823529408</v>
      </c>
      <c r="H9" s="133"/>
      <c r="I9" s="149">
        <v>1</v>
      </c>
      <c r="J9" s="149">
        <v>3.8</v>
      </c>
      <c r="K9" s="133"/>
      <c r="L9" s="174">
        <v>2.4</v>
      </c>
      <c r="M9" s="140">
        <v>1.6</v>
      </c>
      <c r="N9" s="140">
        <v>1.7</v>
      </c>
      <c r="O9" s="140">
        <v>1.6</v>
      </c>
      <c r="P9" s="140">
        <v>5</v>
      </c>
      <c r="Q9" s="137">
        <v>2.4</v>
      </c>
      <c r="R9" s="137"/>
      <c r="S9" s="137"/>
      <c r="T9" s="137"/>
      <c r="U9" s="137"/>
      <c r="V9" s="140"/>
      <c r="W9" s="140">
        <v>1.25</v>
      </c>
      <c r="X9" s="137"/>
      <c r="Y9" s="140"/>
      <c r="Z9" s="137"/>
      <c r="AA9" s="140"/>
      <c r="AB9" s="137">
        <v>2.9</v>
      </c>
      <c r="AC9" s="137">
        <v>1.7</v>
      </c>
      <c r="AD9" s="137">
        <v>1.7</v>
      </c>
      <c r="AE9" s="140">
        <v>1.31</v>
      </c>
      <c r="AF9" s="57">
        <v>1</v>
      </c>
      <c r="AG9" s="140">
        <v>1</v>
      </c>
      <c r="AH9" s="137">
        <v>1.7</v>
      </c>
      <c r="AI9" s="137">
        <v>1</v>
      </c>
      <c r="AJ9" s="140"/>
      <c r="AK9" s="140"/>
      <c r="AL9" s="140"/>
      <c r="AM9" s="140"/>
      <c r="AN9" s="137"/>
      <c r="AO9" s="140"/>
      <c r="AP9" s="137"/>
    </row>
    <row r="10" spans="1:42" ht="12.75">
      <c r="A10" s="76" t="s">
        <v>97</v>
      </c>
      <c r="B10" s="133">
        <f t="shared" si="0"/>
        <v>24.5</v>
      </c>
      <c r="C10" s="134">
        <f t="shared" si="1"/>
        <v>0</v>
      </c>
      <c r="D10" s="4"/>
      <c r="E10" s="4"/>
      <c r="F10" s="4">
        <f t="shared" si="3"/>
        <v>16</v>
      </c>
      <c r="G10" s="135">
        <f t="shared" si="2"/>
        <v>1.53125</v>
      </c>
      <c r="H10" s="150">
        <v>1</v>
      </c>
      <c r="I10" s="133">
        <v>1.6</v>
      </c>
      <c r="J10" s="140">
        <v>1.6</v>
      </c>
      <c r="K10" s="133">
        <v>1.35</v>
      </c>
      <c r="L10" s="138">
        <v>1.6</v>
      </c>
      <c r="M10" s="140">
        <v>1</v>
      </c>
      <c r="N10" s="140">
        <v>1.7</v>
      </c>
      <c r="O10" s="137">
        <v>1</v>
      </c>
      <c r="P10" s="140"/>
      <c r="Q10" s="137">
        <v>1</v>
      </c>
      <c r="R10" s="140">
        <v>2.22</v>
      </c>
      <c r="S10" s="140">
        <v>1</v>
      </c>
      <c r="T10" s="137">
        <v>2.07</v>
      </c>
      <c r="U10" s="137">
        <v>1</v>
      </c>
      <c r="V10" s="137">
        <v>1</v>
      </c>
      <c r="W10" s="140">
        <v>2.46</v>
      </c>
      <c r="X10" s="137"/>
      <c r="Y10" s="137"/>
      <c r="Z10" s="140"/>
      <c r="AA10" s="137"/>
      <c r="AB10" s="137"/>
      <c r="AC10" s="137">
        <v>2.9</v>
      </c>
      <c r="AD10" s="57"/>
      <c r="AE10" s="137"/>
      <c r="AF10" s="137"/>
      <c r="AG10" s="137"/>
      <c r="AH10" s="140"/>
      <c r="AI10" s="140"/>
      <c r="AJ10" s="137"/>
      <c r="AK10" s="140"/>
      <c r="AL10" s="140"/>
      <c r="AM10" s="137"/>
      <c r="AN10" s="140"/>
      <c r="AO10" s="137"/>
      <c r="AP10" s="140"/>
    </row>
    <row r="11" spans="1:42" ht="12.75">
      <c r="A11" s="76" t="s">
        <v>104</v>
      </c>
      <c r="B11" s="133">
        <f t="shared" si="0"/>
        <v>12.16</v>
      </c>
      <c r="C11" s="134">
        <f t="shared" si="1"/>
        <v>0</v>
      </c>
      <c r="D11" s="4"/>
      <c r="E11" s="4"/>
      <c r="F11" s="4">
        <f t="shared" si="3"/>
        <v>7</v>
      </c>
      <c r="G11" s="141">
        <f t="shared" si="2"/>
        <v>1.737142857142857</v>
      </c>
      <c r="H11" s="140"/>
      <c r="I11" s="186">
        <v>1</v>
      </c>
      <c r="J11" s="140">
        <v>3.8</v>
      </c>
      <c r="K11" s="133"/>
      <c r="L11" s="141">
        <v>2.4</v>
      </c>
      <c r="M11" s="137">
        <v>1</v>
      </c>
      <c r="N11" s="140"/>
      <c r="O11" s="137">
        <v>1</v>
      </c>
      <c r="P11" s="140"/>
      <c r="Q11" s="137">
        <v>1</v>
      </c>
      <c r="R11" s="137"/>
      <c r="S11" s="140"/>
      <c r="T11" s="137"/>
      <c r="U11" s="137"/>
      <c r="V11" s="137"/>
      <c r="W11" s="137">
        <v>1.96</v>
      </c>
      <c r="X11" s="137"/>
      <c r="Y11" s="137"/>
      <c r="Z11" s="137"/>
      <c r="AA11" s="140"/>
      <c r="AB11" s="140"/>
      <c r="AC11" s="137"/>
      <c r="AD11" s="137"/>
      <c r="AE11" s="137"/>
      <c r="AF11" s="57"/>
      <c r="AG11" s="57"/>
      <c r="AH11" s="137"/>
      <c r="AI11" s="137"/>
      <c r="AJ11" s="137"/>
      <c r="AK11" s="140"/>
      <c r="AL11" s="57"/>
      <c r="AM11" s="140"/>
      <c r="AN11" s="137"/>
      <c r="AO11" s="137"/>
      <c r="AP11" s="140"/>
    </row>
    <row r="12" spans="1:42" ht="12.75">
      <c r="A12" s="189" t="s">
        <v>109</v>
      </c>
      <c r="B12" s="133">
        <f t="shared" si="0"/>
        <v>11.45</v>
      </c>
      <c r="C12" s="134">
        <f t="shared" si="1"/>
        <v>0</v>
      </c>
      <c r="D12" s="4"/>
      <c r="E12" s="4"/>
      <c r="F12" s="4">
        <f t="shared" si="3"/>
        <v>7</v>
      </c>
      <c r="G12" s="135">
        <f t="shared" si="2"/>
        <v>1.6357142857142857</v>
      </c>
      <c r="H12" s="151"/>
      <c r="I12" s="133"/>
      <c r="J12" s="133"/>
      <c r="K12" s="133">
        <v>1.35</v>
      </c>
      <c r="L12" s="138">
        <v>1</v>
      </c>
      <c r="M12" s="137">
        <v>2.4</v>
      </c>
      <c r="N12" s="137">
        <v>1</v>
      </c>
      <c r="O12" s="137">
        <v>2.4</v>
      </c>
      <c r="P12" s="140">
        <v>1.7</v>
      </c>
      <c r="Q12" s="140">
        <v>1.6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57"/>
      <c r="AG12" s="140"/>
      <c r="AH12" s="137"/>
      <c r="AI12" s="137"/>
      <c r="AJ12" s="137"/>
      <c r="AK12" s="137"/>
      <c r="AL12" s="137"/>
      <c r="AM12" s="137"/>
      <c r="AN12" s="137"/>
      <c r="AO12" s="137"/>
      <c r="AP12" s="137"/>
    </row>
    <row r="13" spans="1:42" ht="12.75">
      <c r="A13" s="76" t="s">
        <v>8</v>
      </c>
      <c r="B13" s="133">
        <f t="shared" si="0"/>
        <v>5.8</v>
      </c>
      <c r="C13" s="134">
        <f t="shared" si="1"/>
        <v>0</v>
      </c>
      <c r="D13" s="4"/>
      <c r="E13" s="4"/>
      <c r="F13" s="4">
        <f t="shared" si="3"/>
        <v>3</v>
      </c>
      <c r="G13" s="135">
        <f t="shared" si="2"/>
        <v>1.9333333333333333</v>
      </c>
      <c r="H13" s="135">
        <v>1.7</v>
      </c>
      <c r="I13" s="135">
        <v>2.4</v>
      </c>
      <c r="J13" s="5"/>
      <c r="K13" s="135"/>
      <c r="L13" s="141"/>
      <c r="M13" s="137"/>
      <c r="N13" s="137"/>
      <c r="O13" s="140"/>
      <c r="P13" s="140"/>
      <c r="Q13" s="140"/>
      <c r="R13" s="137"/>
      <c r="S13" s="140">
        <v>1.7</v>
      </c>
      <c r="T13" s="137"/>
      <c r="U13" s="140"/>
      <c r="V13" s="137"/>
      <c r="W13" s="137"/>
      <c r="X13" s="137"/>
      <c r="Y13" s="140"/>
      <c r="Z13" s="137"/>
      <c r="AA13" s="140"/>
      <c r="AB13" s="137"/>
      <c r="AC13" s="140"/>
      <c r="AD13" s="137"/>
      <c r="AE13" s="137"/>
      <c r="AF13" s="140"/>
      <c r="AG13" s="140"/>
      <c r="AH13" s="137"/>
      <c r="AI13" s="137"/>
      <c r="AJ13" s="137"/>
      <c r="AK13" s="140"/>
      <c r="AL13" s="140"/>
      <c r="AM13" s="137"/>
      <c r="AN13" s="137"/>
      <c r="AO13" s="137"/>
      <c r="AP13" s="137"/>
    </row>
    <row r="14" spans="1:42" ht="12.75">
      <c r="A14" s="76" t="s">
        <v>49</v>
      </c>
      <c r="B14" s="133">
        <f t="shared" si="0"/>
        <v>1</v>
      </c>
      <c r="C14" s="134">
        <f t="shared" si="1"/>
        <v>0</v>
      </c>
      <c r="D14" s="4"/>
      <c r="E14" s="4"/>
      <c r="F14" s="4">
        <f t="shared" si="3"/>
        <v>1</v>
      </c>
      <c r="G14" s="135">
        <f t="shared" si="2"/>
        <v>1</v>
      </c>
      <c r="H14" s="133"/>
      <c r="I14" s="133"/>
      <c r="J14" s="135">
        <v>1</v>
      </c>
      <c r="K14" s="135"/>
      <c r="L14" s="141"/>
      <c r="M14" s="140"/>
      <c r="N14" s="137"/>
      <c r="O14" s="140"/>
      <c r="P14" s="140"/>
      <c r="Q14" s="140"/>
      <c r="R14" s="140"/>
      <c r="S14" s="140"/>
      <c r="T14" s="140"/>
      <c r="U14" s="137"/>
      <c r="V14" s="137"/>
      <c r="W14" s="140"/>
      <c r="X14" s="137"/>
      <c r="Y14" s="140"/>
      <c r="Z14" s="137"/>
      <c r="AA14" s="140"/>
      <c r="AB14" s="137"/>
      <c r="AC14" s="140"/>
      <c r="AD14" s="140"/>
      <c r="AE14" s="140"/>
      <c r="AF14" s="140"/>
      <c r="AG14" s="140"/>
      <c r="AH14" s="140"/>
      <c r="AI14" s="137"/>
      <c r="AJ14" s="140"/>
      <c r="AK14" s="140"/>
      <c r="AL14" s="137"/>
      <c r="AM14" s="57"/>
      <c r="AN14" s="137"/>
      <c r="AO14" s="137"/>
      <c r="AP14" s="140"/>
    </row>
    <row r="15" spans="1:42" ht="12.75" hidden="1">
      <c r="A15" s="76" t="s">
        <v>20</v>
      </c>
      <c r="B15" s="133">
        <f t="shared" si="0"/>
        <v>0</v>
      </c>
      <c r="C15" s="134">
        <f t="shared" si="1"/>
        <v>0</v>
      </c>
      <c r="D15" s="4"/>
      <c r="E15" s="4"/>
      <c r="F15" s="4">
        <f t="shared" si="3"/>
        <v>0</v>
      </c>
      <c r="G15" s="135" t="str">
        <f t="shared" si="2"/>
        <v>ei käynyt</v>
      </c>
      <c r="H15" s="133"/>
      <c r="I15" s="133"/>
      <c r="J15" s="133"/>
      <c r="K15" s="133"/>
      <c r="L15" s="133"/>
      <c r="M15" s="151"/>
      <c r="N15" s="151"/>
      <c r="O15" s="147"/>
      <c r="P15" s="179"/>
      <c r="Q15" s="194"/>
      <c r="R15" s="195"/>
      <c r="S15" s="195"/>
      <c r="T15" s="196"/>
      <c r="U15" s="197"/>
      <c r="V15" s="197"/>
      <c r="W15" s="194"/>
      <c r="X15" s="195"/>
      <c r="Y15" s="151"/>
      <c r="Z15" s="151"/>
      <c r="AA15" s="151"/>
      <c r="AB15" s="147"/>
      <c r="AC15" s="179"/>
      <c r="AD15" s="179"/>
      <c r="AE15" s="179"/>
      <c r="AF15" s="179"/>
      <c r="AG15" s="198"/>
      <c r="AH15" s="151"/>
      <c r="AI15" s="151"/>
      <c r="AJ15" s="147"/>
      <c r="AK15" s="179"/>
      <c r="AL15" s="179"/>
      <c r="AM15" s="179"/>
      <c r="AN15" s="179"/>
      <c r="AO15" s="199"/>
      <c r="AP15" s="179"/>
    </row>
    <row r="16" spans="1:42" ht="12.75" hidden="1">
      <c r="A16" s="76" t="s">
        <v>26</v>
      </c>
      <c r="B16" s="133">
        <f t="shared" si="0"/>
        <v>0</v>
      </c>
      <c r="C16" s="134">
        <f t="shared" si="1"/>
        <v>0</v>
      </c>
      <c r="D16" s="4"/>
      <c r="E16" s="4"/>
      <c r="F16" s="4">
        <f t="shared" si="3"/>
        <v>0</v>
      </c>
      <c r="G16" s="135" t="str">
        <f t="shared" si="2"/>
        <v>ei käynyt</v>
      </c>
      <c r="H16" s="133"/>
      <c r="I16" s="133"/>
      <c r="J16" s="133"/>
      <c r="K16" s="133"/>
      <c r="L16" s="133"/>
      <c r="M16" s="135"/>
      <c r="N16" s="135"/>
      <c r="O16" s="141"/>
      <c r="P16" s="137"/>
      <c r="Q16" s="168"/>
      <c r="R16" s="153"/>
      <c r="S16" s="153"/>
      <c r="T16" s="160"/>
      <c r="U16" s="190"/>
      <c r="V16" s="190"/>
      <c r="W16" s="168"/>
      <c r="X16" s="153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7"/>
      <c r="AO16" s="143"/>
      <c r="AP16" s="137"/>
    </row>
    <row r="17" spans="1:42" ht="12.75" hidden="1">
      <c r="A17" s="76" t="s">
        <v>27</v>
      </c>
      <c r="B17" s="133">
        <f t="shared" si="0"/>
        <v>0</v>
      </c>
      <c r="C17" s="134">
        <f t="shared" si="1"/>
        <v>0</v>
      </c>
      <c r="D17" s="4"/>
      <c r="E17" s="4"/>
      <c r="F17" s="4">
        <f t="shared" si="3"/>
        <v>0</v>
      </c>
      <c r="G17" s="135" t="str">
        <f t="shared" si="2"/>
        <v>ei käynyt</v>
      </c>
      <c r="H17" s="133"/>
      <c r="I17" s="133"/>
      <c r="J17" s="133"/>
      <c r="K17" s="133"/>
      <c r="L17" s="133"/>
      <c r="M17" s="135"/>
      <c r="N17" s="135"/>
      <c r="O17" s="135"/>
      <c r="P17" s="151"/>
      <c r="Q17" s="153"/>
      <c r="R17" s="153"/>
      <c r="S17" s="153"/>
      <c r="T17" s="160"/>
      <c r="U17" s="190"/>
      <c r="V17" s="190"/>
      <c r="W17" s="168"/>
      <c r="X17" s="153"/>
      <c r="Y17" s="135"/>
      <c r="Z17" s="135"/>
      <c r="AA17" s="135"/>
      <c r="AB17" s="135"/>
      <c r="AC17" s="135"/>
      <c r="AD17" s="135"/>
      <c r="AE17" s="135"/>
      <c r="AF17" s="135"/>
      <c r="AG17" s="143"/>
      <c r="AH17" s="135"/>
      <c r="AI17" s="137"/>
      <c r="AJ17" s="141"/>
      <c r="AK17" s="137"/>
      <c r="AL17" s="137"/>
      <c r="AM17" s="137"/>
      <c r="AN17" s="137"/>
      <c r="AO17" s="139"/>
      <c r="AP17" s="137"/>
    </row>
    <row r="18" spans="1:42" ht="12.75" hidden="1">
      <c r="A18" s="76" t="s">
        <v>13</v>
      </c>
      <c r="B18" s="133">
        <f t="shared" si="0"/>
        <v>0</v>
      </c>
      <c r="C18" s="134">
        <f t="shared" si="1"/>
        <v>0</v>
      </c>
      <c r="D18" s="4"/>
      <c r="E18" s="4"/>
      <c r="F18" s="4">
        <f t="shared" si="3"/>
        <v>0</v>
      </c>
      <c r="G18" s="135" t="str">
        <f t="shared" si="2"/>
        <v>ei käynyt</v>
      </c>
      <c r="H18" s="133"/>
      <c r="I18" s="133"/>
      <c r="J18" s="133"/>
      <c r="K18" s="133"/>
      <c r="L18" s="133"/>
      <c r="M18" s="135"/>
      <c r="N18" s="135"/>
      <c r="O18" s="135"/>
      <c r="P18" s="135"/>
      <c r="Q18" s="153"/>
      <c r="R18" s="153"/>
      <c r="S18" s="153"/>
      <c r="T18" s="192"/>
      <c r="U18" s="190"/>
      <c r="V18" s="190"/>
      <c r="W18" s="168"/>
      <c r="X18" s="153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9"/>
      <c r="AP18" s="137"/>
    </row>
    <row r="19" spans="1:42" ht="12.75" hidden="1">
      <c r="A19" s="76" t="s">
        <v>48</v>
      </c>
      <c r="B19" s="133">
        <f t="shared" si="0"/>
        <v>0</v>
      </c>
      <c r="C19" s="134">
        <f t="shared" si="1"/>
        <v>0</v>
      </c>
      <c r="D19" s="4"/>
      <c r="E19" s="4"/>
      <c r="F19" s="4">
        <f t="shared" si="3"/>
        <v>0</v>
      </c>
      <c r="G19" s="135" t="str">
        <f t="shared" si="2"/>
        <v>ei käynyt</v>
      </c>
      <c r="H19" s="153"/>
      <c r="I19" s="133"/>
      <c r="J19" s="133"/>
      <c r="K19" s="133"/>
      <c r="L19" s="133"/>
      <c r="M19" s="135"/>
      <c r="N19" s="135"/>
      <c r="O19" s="135"/>
      <c r="P19" s="135"/>
      <c r="Q19" s="153"/>
      <c r="R19" s="153"/>
      <c r="S19" s="153"/>
      <c r="T19" s="160"/>
      <c r="U19" s="190"/>
      <c r="V19" s="190"/>
      <c r="W19" s="143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7"/>
      <c r="AO19" s="139"/>
      <c r="AP19" s="137"/>
    </row>
    <row r="20" spans="1:42" ht="12.75" hidden="1">
      <c r="A20" s="76" t="s">
        <v>17</v>
      </c>
      <c r="B20" s="133">
        <f t="shared" si="0"/>
        <v>0</v>
      </c>
      <c r="C20" s="134">
        <f t="shared" si="1"/>
        <v>0</v>
      </c>
      <c r="D20" s="4"/>
      <c r="E20" s="4"/>
      <c r="F20" s="4">
        <f t="shared" si="3"/>
        <v>0</v>
      </c>
      <c r="G20" s="135" t="str">
        <f t="shared" si="2"/>
        <v>ei käynyt</v>
      </c>
      <c r="H20" s="133"/>
      <c r="I20" s="133"/>
      <c r="J20" s="133"/>
      <c r="K20" s="133"/>
      <c r="L20" s="133"/>
      <c r="M20" s="135"/>
      <c r="N20" s="135"/>
      <c r="O20" s="135"/>
      <c r="P20" s="135"/>
      <c r="Q20" s="153"/>
      <c r="R20" s="153"/>
      <c r="S20" s="153"/>
      <c r="T20" s="160"/>
      <c r="U20" s="190"/>
      <c r="V20" s="190"/>
      <c r="W20" s="143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7"/>
      <c r="AO20" s="139"/>
      <c r="AP20" s="137"/>
    </row>
    <row r="21" spans="1:42" ht="12.75" hidden="1">
      <c r="A21" s="76" t="s">
        <v>30</v>
      </c>
      <c r="B21" s="133">
        <f t="shared" si="0"/>
        <v>0</v>
      </c>
      <c r="C21" s="134">
        <f t="shared" si="1"/>
        <v>0</v>
      </c>
      <c r="D21" s="4"/>
      <c r="E21" s="4"/>
      <c r="F21" s="4">
        <f t="shared" si="3"/>
        <v>0</v>
      </c>
      <c r="G21" s="135" t="str">
        <f t="shared" si="2"/>
        <v>ei käynyt</v>
      </c>
      <c r="H21" s="133"/>
      <c r="I21" s="133"/>
      <c r="J21" s="133"/>
      <c r="K21" s="133"/>
      <c r="L21" s="133"/>
      <c r="M21" s="135"/>
      <c r="N21" s="135"/>
      <c r="O21" s="135"/>
      <c r="P21" s="135"/>
      <c r="Q21" s="153"/>
      <c r="R21" s="153"/>
      <c r="S21" s="153"/>
      <c r="T21" s="160"/>
      <c r="U21" s="190"/>
      <c r="V21" s="190"/>
      <c r="W21" s="168"/>
      <c r="X21" s="153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7"/>
      <c r="AO21" s="139"/>
      <c r="AP21" s="137"/>
    </row>
    <row r="22" spans="1:42" ht="12.75" hidden="1">
      <c r="A22" s="76" t="s">
        <v>106</v>
      </c>
      <c r="B22" s="133">
        <f t="shared" si="0"/>
        <v>0</v>
      </c>
      <c r="C22" s="134">
        <f t="shared" si="1"/>
        <v>0</v>
      </c>
      <c r="D22" s="4"/>
      <c r="E22" s="4"/>
      <c r="F22" s="4">
        <f t="shared" si="3"/>
        <v>0</v>
      </c>
      <c r="G22" s="135" t="str">
        <f t="shared" si="2"/>
        <v>ei käynyt</v>
      </c>
      <c r="H22" s="76"/>
      <c r="I22" s="133"/>
      <c r="J22" s="133"/>
      <c r="K22" s="133"/>
      <c r="L22" s="133"/>
      <c r="M22" s="133"/>
      <c r="N22" s="135"/>
      <c r="O22" s="133"/>
      <c r="P22" s="76"/>
      <c r="Q22" s="135"/>
      <c r="R22" s="135"/>
      <c r="S22" s="133"/>
      <c r="T22" s="138"/>
      <c r="U22" s="137"/>
      <c r="V22" s="137"/>
      <c r="W22" s="143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7"/>
      <c r="AO22" s="139"/>
      <c r="AP22" s="137"/>
    </row>
    <row r="23" spans="1:42" ht="12.75" hidden="1">
      <c r="A23" s="76" t="s">
        <v>33</v>
      </c>
      <c r="B23" s="133">
        <f t="shared" si="0"/>
        <v>0</v>
      </c>
      <c r="C23" s="134">
        <f t="shared" si="1"/>
        <v>0</v>
      </c>
      <c r="D23" s="4"/>
      <c r="E23" s="4"/>
      <c r="F23" s="4">
        <f t="shared" si="3"/>
        <v>0</v>
      </c>
      <c r="G23" s="135" t="str">
        <f t="shared" si="2"/>
        <v>ei käynyt</v>
      </c>
      <c r="H23" s="133"/>
      <c r="I23" s="133"/>
      <c r="J23" s="135"/>
      <c r="K23" s="135"/>
      <c r="L23" s="133"/>
      <c r="M23" s="135"/>
      <c r="N23" s="135"/>
      <c r="O23" s="133"/>
      <c r="P23" s="135"/>
      <c r="Q23" s="133"/>
      <c r="R23" s="133"/>
      <c r="S23" s="135"/>
      <c r="T23" s="138"/>
      <c r="U23" s="137"/>
      <c r="V23" s="140"/>
      <c r="W23" s="143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76"/>
      <c r="AJ23" s="141"/>
      <c r="AK23" s="137"/>
      <c r="AL23" s="137"/>
      <c r="AM23" s="137"/>
      <c r="AN23" s="137"/>
      <c r="AO23" s="139"/>
      <c r="AP23" s="137"/>
    </row>
    <row r="24" spans="1:42" ht="12.75" hidden="1">
      <c r="A24" s="76" t="s">
        <v>108</v>
      </c>
      <c r="B24" s="133">
        <f t="shared" si="0"/>
        <v>0</v>
      </c>
      <c r="C24" s="134">
        <f t="shared" si="1"/>
        <v>0</v>
      </c>
      <c r="D24" s="4"/>
      <c r="E24" s="4"/>
      <c r="F24" s="4">
        <f t="shared" si="3"/>
        <v>0</v>
      </c>
      <c r="G24" s="135" t="str">
        <f t="shared" si="2"/>
        <v>ei käynyt</v>
      </c>
      <c r="H24" s="133"/>
      <c r="I24" s="133"/>
      <c r="J24" s="133"/>
      <c r="K24" s="133"/>
      <c r="L24" s="133"/>
      <c r="M24" s="135"/>
      <c r="N24" s="135"/>
      <c r="O24" s="135"/>
      <c r="P24" s="135"/>
      <c r="Q24" s="135"/>
      <c r="R24" s="135"/>
      <c r="S24" s="135"/>
      <c r="T24" s="141"/>
      <c r="U24" s="137"/>
      <c r="V24" s="137"/>
      <c r="W24" s="143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41"/>
      <c r="AK24" s="137"/>
      <c r="AL24" s="137"/>
      <c r="AM24" s="135"/>
      <c r="AN24" s="137"/>
      <c r="AO24" s="144"/>
      <c r="AP24" s="137"/>
    </row>
    <row r="25" spans="1:42" ht="12.75" hidden="1">
      <c r="A25" s="76" t="s">
        <v>32</v>
      </c>
      <c r="B25" s="133">
        <f aca="true" t="shared" si="4" ref="B25:B49">SUM(H25:AP25)</f>
        <v>0</v>
      </c>
      <c r="C25" s="134">
        <f aca="true" t="shared" si="5" ref="C25:C49">E25+D25</f>
        <v>0</v>
      </c>
      <c r="D25" s="4"/>
      <c r="E25" s="4"/>
      <c r="F25" s="4">
        <f t="shared" si="3"/>
        <v>0</v>
      </c>
      <c r="G25" s="135" t="str">
        <f aca="true" t="shared" si="6" ref="G25:G49">IF(ISNUMBER(AVERAGE(H25:AP25)),AVERAGE(H25:AP25),"ei käynyt")</f>
        <v>ei käynyt</v>
      </c>
      <c r="H25" s="133"/>
      <c r="I25" s="133"/>
      <c r="J25" s="133"/>
      <c r="K25" s="133"/>
      <c r="L25" s="133"/>
      <c r="M25" s="135"/>
      <c r="N25" s="135"/>
      <c r="O25" s="135"/>
      <c r="P25" s="135"/>
      <c r="Q25" s="153"/>
      <c r="R25" s="153"/>
      <c r="S25" s="153"/>
      <c r="T25" s="160"/>
      <c r="U25" s="190"/>
      <c r="V25" s="190"/>
      <c r="W25" s="168"/>
      <c r="X25" s="153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7"/>
      <c r="AO25" s="139"/>
      <c r="AP25" s="137"/>
    </row>
    <row r="26" spans="1:42" ht="12.75" hidden="1">
      <c r="A26" s="76" t="s">
        <v>22</v>
      </c>
      <c r="B26" s="133">
        <f t="shared" si="4"/>
        <v>0</v>
      </c>
      <c r="C26" s="134">
        <f t="shared" si="5"/>
        <v>0</v>
      </c>
      <c r="D26" s="4"/>
      <c r="E26" s="4"/>
      <c r="F26" s="4">
        <f t="shared" si="3"/>
        <v>0</v>
      </c>
      <c r="G26" s="135" t="str">
        <f t="shared" si="6"/>
        <v>ei käynyt</v>
      </c>
      <c r="H26" s="133"/>
      <c r="I26" s="133"/>
      <c r="J26" s="133"/>
      <c r="K26" s="133"/>
      <c r="L26" s="133"/>
      <c r="M26" s="135"/>
      <c r="N26" s="135"/>
      <c r="O26" s="135"/>
      <c r="P26" s="135"/>
      <c r="Q26" s="153"/>
      <c r="R26" s="153"/>
      <c r="S26" s="153"/>
      <c r="T26" s="160"/>
      <c r="U26" s="190"/>
      <c r="V26" s="190"/>
      <c r="W26" s="143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7"/>
      <c r="AO26" s="139"/>
      <c r="AP26" s="137"/>
    </row>
    <row r="27" spans="1:42" ht="12.75" hidden="1">
      <c r="A27" s="76" t="s">
        <v>18</v>
      </c>
      <c r="B27" s="133">
        <f t="shared" si="4"/>
        <v>0</v>
      </c>
      <c r="C27" s="134">
        <f t="shared" si="5"/>
        <v>0</v>
      </c>
      <c r="D27" s="4"/>
      <c r="E27" s="4"/>
      <c r="F27" s="4">
        <f t="shared" si="3"/>
        <v>0</v>
      </c>
      <c r="G27" s="135" t="str">
        <f t="shared" si="6"/>
        <v>ei käynyt</v>
      </c>
      <c r="H27" s="133"/>
      <c r="I27" s="133"/>
      <c r="J27" s="133"/>
      <c r="K27" s="133"/>
      <c r="L27" s="133"/>
      <c r="M27" s="135"/>
      <c r="N27" s="135"/>
      <c r="O27" s="135"/>
      <c r="P27" s="135"/>
      <c r="Q27" s="153"/>
      <c r="R27" s="153"/>
      <c r="S27" s="153"/>
      <c r="T27" s="160"/>
      <c r="U27" s="190"/>
      <c r="V27" s="190"/>
      <c r="W27" s="143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7"/>
      <c r="AO27" s="139"/>
      <c r="AP27" s="137"/>
    </row>
    <row r="28" spans="1:42" ht="12.75" hidden="1">
      <c r="A28" s="76" t="s">
        <v>23</v>
      </c>
      <c r="B28" s="133">
        <f t="shared" si="4"/>
        <v>0</v>
      </c>
      <c r="C28" s="134">
        <f t="shared" si="5"/>
        <v>0</v>
      </c>
      <c r="D28" s="4"/>
      <c r="E28" s="4"/>
      <c r="F28" s="4">
        <f t="shared" si="3"/>
        <v>0</v>
      </c>
      <c r="G28" s="135" t="str">
        <f t="shared" si="6"/>
        <v>ei käynyt</v>
      </c>
      <c r="H28" s="133"/>
      <c r="I28" s="133"/>
      <c r="J28" s="133"/>
      <c r="K28" s="133"/>
      <c r="L28" s="133"/>
      <c r="M28" s="135"/>
      <c r="N28" s="135"/>
      <c r="O28" s="135"/>
      <c r="P28" s="135"/>
      <c r="Q28" s="153"/>
      <c r="R28" s="153"/>
      <c r="S28" s="153"/>
      <c r="T28" s="160"/>
      <c r="U28" s="190"/>
      <c r="V28" s="190"/>
      <c r="W28" s="143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1"/>
      <c r="AK28" s="137"/>
      <c r="AL28" s="137"/>
      <c r="AM28" s="137"/>
      <c r="AN28" s="137"/>
      <c r="AO28" s="139"/>
      <c r="AP28" s="137"/>
    </row>
    <row r="29" spans="1:42" ht="12.75" hidden="1">
      <c r="A29" s="76" t="s">
        <v>19</v>
      </c>
      <c r="B29" s="133">
        <f t="shared" si="4"/>
        <v>0</v>
      </c>
      <c r="C29" s="134">
        <f t="shared" si="5"/>
        <v>0</v>
      </c>
      <c r="D29" s="4"/>
      <c r="E29" s="4"/>
      <c r="F29" s="4">
        <f t="shared" si="3"/>
        <v>0</v>
      </c>
      <c r="G29" s="135" t="str">
        <f t="shared" si="6"/>
        <v>ei käynyt</v>
      </c>
      <c r="H29" s="133"/>
      <c r="I29" s="133"/>
      <c r="J29" s="133"/>
      <c r="K29" s="133"/>
      <c r="L29" s="133"/>
      <c r="M29" s="135"/>
      <c r="N29" s="135"/>
      <c r="O29" s="135"/>
      <c r="P29" s="135"/>
      <c r="Q29" s="153"/>
      <c r="R29" s="153"/>
      <c r="S29" s="153"/>
      <c r="T29" s="160"/>
      <c r="U29" s="190"/>
      <c r="V29" s="190"/>
      <c r="W29" s="143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7"/>
      <c r="AO29" s="139"/>
      <c r="AP29" s="137"/>
    </row>
    <row r="30" spans="1:42" ht="12.75" hidden="1">
      <c r="A30" s="76" t="s">
        <v>34</v>
      </c>
      <c r="B30" s="133">
        <f t="shared" si="4"/>
        <v>0</v>
      </c>
      <c r="C30" s="134">
        <f t="shared" si="5"/>
        <v>0</v>
      </c>
      <c r="D30" s="4"/>
      <c r="E30" s="4"/>
      <c r="F30" s="4">
        <f t="shared" si="3"/>
        <v>0</v>
      </c>
      <c r="G30" s="135" t="str">
        <f t="shared" si="6"/>
        <v>ei käynyt</v>
      </c>
      <c r="H30" s="133"/>
      <c r="I30" s="133"/>
      <c r="J30" s="133"/>
      <c r="K30" s="133"/>
      <c r="L30" s="133"/>
      <c r="M30" s="135"/>
      <c r="N30" s="135"/>
      <c r="O30" s="135"/>
      <c r="P30" s="135"/>
      <c r="Q30" s="153"/>
      <c r="R30" s="153"/>
      <c r="S30" s="153"/>
      <c r="T30" s="138"/>
      <c r="U30" s="137"/>
      <c r="V30" s="140"/>
      <c r="W30" s="136"/>
      <c r="X30" s="135"/>
      <c r="Y30" s="135"/>
      <c r="Z30" s="135"/>
      <c r="AA30" s="135"/>
      <c r="AB30" s="133"/>
      <c r="AC30" s="135"/>
      <c r="AD30" s="135"/>
      <c r="AE30" s="135"/>
      <c r="AF30" s="135"/>
      <c r="AG30" s="133"/>
      <c r="AH30" s="135"/>
      <c r="AI30" s="135"/>
      <c r="AJ30" s="141"/>
      <c r="AK30" s="137"/>
      <c r="AL30" s="137"/>
      <c r="AM30" s="140"/>
      <c r="AN30" s="137"/>
      <c r="AO30" s="139"/>
      <c r="AP30" s="137"/>
    </row>
    <row r="31" spans="1:42" ht="12.75" hidden="1">
      <c r="A31" s="76" t="s">
        <v>35</v>
      </c>
      <c r="B31" s="133">
        <f t="shared" si="4"/>
        <v>0</v>
      </c>
      <c r="C31" s="134">
        <f t="shared" si="5"/>
        <v>0</v>
      </c>
      <c r="D31" s="4"/>
      <c r="E31" s="4"/>
      <c r="F31" s="4">
        <f t="shared" si="3"/>
        <v>0</v>
      </c>
      <c r="G31" s="135" t="str">
        <f t="shared" si="6"/>
        <v>ei käynyt</v>
      </c>
      <c r="H31" s="133"/>
      <c r="I31" s="133"/>
      <c r="J31" s="133"/>
      <c r="K31" s="133"/>
      <c r="L31" s="133"/>
      <c r="M31" s="135"/>
      <c r="N31" s="135"/>
      <c r="O31" s="135"/>
      <c r="P31" s="135"/>
      <c r="Q31" s="153"/>
      <c r="R31" s="153"/>
      <c r="S31" s="153"/>
      <c r="T31" s="160"/>
      <c r="U31" s="190"/>
      <c r="V31" s="190"/>
      <c r="W31" s="143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7"/>
      <c r="AO31" s="139"/>
      <c r="AP31" s="137"/>
    </row>
    <row r="32" spans="1:42" ht="12.75" hidden="1">
      <c r="A32" s="76" t="s">
        <v>36</v>
      </c>
      <c r="B32" s="133">
        <f t="shared" si="4"/>
        <v>0</v>
      </c>
      <c r="C32" s="134">
        <f t="shared" si="5"/>
        <v>0</v>
      </c>
      <c r="D32" s="4"/>
      <c r="E32" s="4"/>
      <c r="F32" s="4">
        <f t="shared" si="3"/>
        <v>0</v>
      </c>
      <c r="G32" s="135" t="str">
        <f t="shared" si="6"/>
        <v>ei käynyt</v>
      </c>
      <c r="H32" s="133"/>
      <c r="I32" s="133"/>
      <c r="J32" s="133"/>
      <c r="K32" s="133"/>
      <c r="L32" s="133"/>
      <c r="M32" s="135"/>
      <c r="N32" s="135"/>
      <c r="O32" s="135"/>
      <c r="P32" s="135"/>
      <c r="Q32" s="153"/>
      <c r="R32" s="153"/>
      <c r="S32" s="153"/>
      <c r="T32" s="160"/>
      <c r="U32" s="190"/>
      <c r="V32" s="190"/>
      <c r="W32" s="143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7"/>
      <c r="AO32" s="139"/>
      <c r="AP32" s="137"/>
    </row>
    <row r="33" spans="1:42" ht="12.75" hidden="1">
      <c r="A33" s="76" t="s">
        <v>101</v>
      </c>
      <c r="B33" s="133">
        <f t="shared" si="4"/>
        <v>0</v>
      </c>
      <c r="C33" s="134">
        <f t="shared" si="5"/>
        <v>0</v>
      </c>
      <c r="D33" s="4"/>
      <c r="E33" s="4"/>
      <c r="F33" s="4">
        <f t="shared" si="3"/>
        <v>0</v>
      </c>
      <c r="G33" s="135" t="str">
        <f t="shared" si="6"/>
        <v>ei käynyt</v>
      </c>
      <c r="H33" s="133"/>
      <c r="I33" s="133"/>
      <c r="J33" s="133"/>
      <c r="K33" s="133"/>
      <c r="L33" s="133"/>
      <c r="M33" s="135"/>
      <c r="N33" s="135"/>
      <c r="O33" s="135"/>
      <c r="P33" s="135"/>
      <c r="Q33" s="153"/>
      <c r="R33" s="153"/>
      <c r="S33" s="153"/>
      <c r="T33" s="160"/>
      <c r="U33" s="190"/>
      <c r="V33" s="190"/>
      <c r="W33" s="168"/>
      <c r="X33" s="153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7"/>
      <c r="AO33" s="139"/>
      <c r="AP33" s="137"/>
    </row>
    <row r="34" spans="1:42" ht="12.75" hidden="1">
      <c r="A34" s="76" t="s">
        <v>24</v>
      </c>
      <c r="B34" s="133">
        <f t="shared" si="4"/>
        <v>0</v>
      </c>
      <c r="C34" s="134">
        <f t="shared" si="5"/>
        <v>0</v>
      </c>
      <c r="D34" s="4"/>
      <c r="E34" s="4"/>
      <c r="F34" s="4">
        <f t="shared" si="3"/>
        <v>0</v>
      </c>
      <c r="G34" s="135" t="str">
        <f t="shared" si="6"/>
        <v>ei käynyt</v>
      </c>
      <c r="H34" s="133"/>
      <c r="I34" s="133"/>
      <c r="J34" s="133"/>
      <c r="K34" s="133"/>
      <c r="L34" s="133"/>
      <c r="M34" s="135"/>
      <c r="N34" s="135"/>
      <c r="O34" s="135"/>
      <c r="P34" s="135"/>
      <c r="Q34" s="153"/>
      <c r="R34" s="153"/>
      <c r="S34" s="153"/>
      <c r="T34" s="160"/>
      <c r="U34" s="190"/>
      <c r="V34" s="190"/>
      <c r="W34" s="143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41"/>
      <c r="AK34" s="137"/>
      <c r="AL34" s="137"/>
      <c r="AM34" s="137"/>
      <c r="AN34" s="137"/>
      <c r="AO34" s="139"/>
      <c r="AP34" s="137"/>
    </row>
    <row r="35" spans="1:42" ht="12.75" hidden="1">
      <c r="A35" s="76" t="s">
        <v>21</v>
      </c>
      <c r="B35" s="133">
        <f t="shared" si="4"/>
        <v>0</v>
      </c>
      <c r="C35" s="134">
        <f t="shared" si="5"/>
        <v>0</v>
      </c>
      <c r="D35" s="4"/>
      <c r="E35" s="4"/>
      <c r="F35" s="4">
        <f t="shared" si="3"/>
        <v>0</v>
      </c>
      <c r="G35" s="135" t="str">
        <f t="shared" si="6"/>
        <v>ei käynyt</v>
      </c>
      <c r="H35" s="133"/>
      <c r="I35" s="133"/>
      <c r="J35" s="133"/>
      <c r="K35" s="133"/>
      <c r="L35" s="133"/>
      <c r="M35" s="135"/>
      <c r="N35" s="135"/>
      <c r="O35" s="135"/>
      <c r="P35" s="135"/>
      <c r="Q35" s="153"/>
      <c r="R35" s="153"/>
      <c r="S35" s="153"/>
      <c r="T35" s="160"/>
      <c r="U35" s="190"/>
      <c r="V35" s="190"/>
      <c r="W35" s="143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41"/>
      <c r="AK35" s="137"/>
      <c r="AL35" s="137"/>
      <c r="AM35" s="137"/>
      <c r="AN35" s="137"/>
      <c r="AO35" s="139"/>
      <c r="AP35" s="137"/>
    </row>
    <row r="36" spans="1:42" ht="12.75" hidden="1">
      <c r="A36" s="76" t="s">
        <v>98</v>
      </c>
      <c r="B36" s="133">
        <f t="shared" si="4"/>
        <v>0</v>
      </c>
      <c r="C36" s="134">
        <f t="shared" si="5"/>
        <v>0</v>
      </c>
      <c r="D36" s="4"/>
      <c r="E36" s="4"/>
      <c r="F36" s="4">
        <f t="shared" si="3"/>
        <v>0</v>
      </c>
      <c r="G36" s="135" t="str">
        <f t="shared" si="6"/>
        <v>ei käynyt</v>
      </c>
      <c r="H36" s="135"/>
      <c r="I36" s="133"/>
      <c r="J36" s="133"/>
      <c r="K36" s="133"/>
      <c r="L36" s="133"/>
      <c r="M36" s="133"/>
      <c r="N36" s="135"/>
      <c r="O36" s="76"/>
      <c r="P36" s="133"/>
      <c r="Q36" s="133"/>
      <c r="R36" s="133"/>
      <c r="S36" s="133"/>
      <c r="T36" s="138"/>
      <c r="U36" s="137"/>
      <c r="V36" s="140"/>
      <c r="W36" s="136"/>
      <c r="X36" s="135"/>
      <c r="Y36" s="133"/>
      <c r="Z36" s="133"/>
      <c r="AA36" s="133"/>
      <c r="AB36" s="133"/>
      <c r="AC36" s="133"/>
      <c r="AD36" s="133"/>
      <c r="AE36" s="133"/>
      <c r="AF36" s="133"/>
      <c r="AG36" s="135"/>
      <c r="AH36" s="133"/>
      <c r="AI36" s="133"/>
      <c r="AJ36" s="138"/>
      <c r="AK36" s="140"/>
      <c r="AL36" s="140"/>
      <c r="AM36" s="140"/>
      <c r="AN36" s="140"/>
      <c r="AO36" s="139"/>
      <c r="AP36" s="140"/>
    </row>
    <row r="37" spans="1:42" ht="12.75" hidden="1">
      <c r="A37" s="76" t="s">
        <v>25</v>
      </c>
      <c r="B37" s="133">
        <f t="shared" si="4"/>
        <v>0</v>
      </c>
      <c r="C37" s="134">
        <f t="shared" si="5"/>
        <v>0</v>
      </c>
      <c r="D37" s="4"/>
      <c r="E37" s="4"/>
      <c r="F37" s="4">
        <f t="shared" si="3"/>
        <v>0</v>
      </c>
      <c r="G37" s="135" t="str">
        <f t="shared" si="6"/>
        <v>ei käynyt</v>
      </c>
      <c r="H37" s="133"/>
      <c r="I37" s="133"/>
      <c r="J37" s="133"/>
      <c r="K37" s="133"/>
      <c r="L37" s="133"/>
      <c r="M37" s="135"/>
      <c r="N37" s="135"/>
      <c r="O37" s="135"/>
      <c r="P37" s="135"/>
      <c r="Q37" s="153"/>
      <c r="R37" s="153"/>
      <c r="S37" s="153"/>
      <c r="T37" s="160"/>
      <c r="U37" s="190"/>
      <c r="V37" s="190"/>
      <c r="W37" s="143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41"/>
      <c r="AK37" s="137"/>
      <c r="AL37" s="137"/>
      <c r="AM37" s="137"/>
      <c r="AN37" s="137"/>
      <c r="AO37" s="139"/>
      <c r="AP37" s="137"/>
    </row>
    <row r="38" spans="1:42" ht="12.75" hidden="1">
      <c r="A38" s="76" t="s">
        <v>38</v>
      </c>
      <c r="B38" s="133">
        <f t="shared" si="4"/>
        <v>0</v>
      </c>
      <c r="C38" s="134">
        <f t="shared" si="5"/>
        <v>0</v>
      </c>
      <c r="D38" s="4"/>
      <c r="E38" s="4"/>
      <c r="F38" s="4">
        <f t="shared" si="3"/>
        <v>0</v>
      </c>
      <c r="G38" s="135" t="str">
        <f t="shared" si="6"/>
        <v>ei käynyt</v>
      </c>
      <c r="H38" s="133"/>
      <c r="I38" s="133"/>
      <c r="J38" s="133"/>
      <c r="K38" s="133"/>
      <c r="L38" s="133"/>
      <c r="M38" s="135"/>
      <c r="N38" s="135"/>
      <c r="O38" s="135"/>
      <c r="P38" s="135"/>
      <c r="Q38" s="153"/>
      <c r="R38" s="153"/>
      <c r="S38" s="153"/>
      <c r="T38" s="160"/>
      <c r="U38" s="190"/>
      <c r="V38" s="190"/>
      <c r="W38" s="143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7"/>
      <c r="AO38" s="139"/>
      <c r="AP38" s="137"/>
    </row>
    <row r="39" spans="1:42" ht="12.75" hidden="1">
      <c r="A39" s="76" t="s">
        <v>51</v>
      </c>
      <c r="B39" s="133">
        <f t="shared" si="4"/>
        <v>0</v>
      </c>
      <c r="C39" s="134">
        <f t="shared" si="5"/>
        <v>0</v>
      </c>
      <c r="D39" s="4"/>
      <c r="E39" s="4"/>
      <c r="F39" s="4">
        <f t="shared" si="3"/>
        <v>0</v>
      </c>
      <c r="G39" s="135" t="str">
        <f t="shared" si="6"/>
        <v>ei käynyt</v>
      </c>
      <c r="H39" s="133"/>
      <c r="I39" s="133"/>
      <c r="J39" s="133"/>
      <c r="K39" s="133"/>
      <c r="L39" s="133"/>
      <c r="M39" s="135"/>
      <c r="N39" s="135"/>
      <c r="O39" s="135"/>
      <c r="P39" s="135"/>
      <c r="Q39" s="153"/>
      <c r="R39" s="153"/>
      <c r="S39" s="153"/>
      <c r="T39" s="160"/>
      <c r="U39" s="190"/>
      <c r="V39" s="190"/>
      <c r="W39" s="143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7"/>
      <c r="AO39" s="139"/>
      <c r="AP39" s="137"/>
    </row>
    <row r="40" spans="1:42" ht="12.75" hidden="1">
      <c r="A40" s="76" t="s">
        <v>50</v>
      </c>
      <c r="B40" s="133">
        <f t="shared" si="4"/>
        <v>0</v>
      </c>
      <c r="C40" s="134">
        <f t="shared" si="5"/>
        <v>0</v>
      </c>
      <c r="D40" s="4"/>
      <c r="E40" s="4"/>
      <c r="F40" s="4">
        <f t="shared" si="3"/>
        <v>0</v>
      </c>
      <c r="G40" s="135" t="str">
        <f t="shared" si="6"/>
        <v>ei käynyt</v>
      </c>
      <c r="H40" s="135"/>
      <c r="I40" s="133"/>
      <c r="J40" s="133"/>
      <c r="K40" s="133"/>
      <c r="L40" s="133"/>
      <c r="M40" s="135"/>
      <c r="N40" s="133"/>
      <c r="O40" s="135"/>
      <c r="P40" s="135"/>
      <c r="Q40" s="135"/>
      <c r="R40" s="135"/>
      <c r="S40" s="135"/>
      <c r="T40" s="141"/>
      <c r="U40" s="137"/>
      <c r="V40" s="137"/>
      <c r="W40" s="14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3"/>
      <c r="AJ40" s="141"/>
      <c r="AK40" s="137"/>
      <c r="AL40" s="137"/>
      <c r="AM40" s="137"/>
      <c r="AN40" s="137"/>
      <c r="AO40" s="139"/>
      <c r="AP40" s="137"/>
    </row>
    <row r="41" spans="1:42" ht="12.75" hidden="1">
      <c r="A41" s="76" t="s">
        <v>39</v>
      </c>
      <c r="B41" s="133">
        <f t="shared" si="4"/>
        <v>0</v>
      </c>
      <c r="C41" s="134">
        <f t="shared" si="5"/>
        <v>0</v>
      </c>
      <c r="D41" s="4"/>
      <c r="E41" s="4"/>
      <c r="F41" s="4">
        <f t="shared" si="3"/>
        <v>0</v>
      </c>
      <c r="G41" s="135" t="str">
        <f t="shared" si="6"/>
        <v>ei käynyt</v>
      </c>
      <c r="H41" s="133"/>
      <c r="I41" s="133"/>
      <c r="J41" s="133"/>
      <c r="K41" s="133"/>
      <c r="L41" s="133"/>
      <c r="M41" s="135"/>
      <c r="N41" s="135"/>
      <c r="O41" s="135"/>
      <c r="P41" s="135"/>
      <c r="Q41" s="153"/>
      <c r="R41" s="153"/>
      <c r="S41" s="153"/>
      <c r="T41" s="160"/>
      <c r="U41" s="190"/>
      <c r="V41" s="190"/>
      <c r="W41" s="143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7"/>
      <c r="AO41" s="139"/>
      <c r="AP41" s="137"/>
    </row>
    <row r="42" spans="1:42" ht="12.75" hidden="1">
      <c r="A42" s="76" t="s">
        <v>40</v>
      </c>
      <c r="B42" s="133">
        <f t="shared" si="4"/>
        <v>0</v>
      </c>
      <c r="C42" s="134">
        <f t="shared" si="5"/>
        <v>0</v>
      </c>
      <c r="D42" s="4"/>
      <c r="E42" s="4"/>
      <c r="F42" s="4">
        <f t="shared" si="3"/>
        <v>0</v>
      </c>
      <c r="G42" s="135" t="str">
        <f t="shared" si="6"/>
        <v>ei käynyt</v>
      </c>
      <c r="H42" s="133"/>
      <c r="I42" s="133"/>
      <c r="J42" s="133"/>
      <c r="K42" s="133"/>
      <c r="L42" s="133"/>
      <c r="M42" s="135"/>
      <c r="N42" s="135"/>
      <c r="O42" s="135"/>
      <c r="P42" s="135"/>
      <c r="Q42" s="153"/>
      <c r="R42" s="153"/>
      <c r="S42" s="153"/>
      <c r="T42" s="160"/>
      <c r="U42" s="190"/>
      <c r="V42" s="190"/>
      <c r="W42" s="143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7"/>
      <c r="AO42" s="139"/>
      <c r="AP42" s="137"/>
    </row>
    <row r="43" spans="1:42" ht="12.75" hidden="1">
      <c r="A43" s="76" t="s">
        <v>11</v>
      </c>
      <c r="B43" s="133">
        <f t="shared" si="4"/>
        <v>0</v>
      </c>
      <c r="C43" s="134">
        <f t="shared" si="5"/>
        <v>0</v>
      </c>
      <c r="D43" s="4"/>
      <c r="E43" s="4"/>
      <c r="F43" s="4">
        <f t="shared" si="3"/>
        <v>0</v>
      </c>
      <c r="G43" s="135" t="str">
        <f t="shared" si="6"/>
        <v>ei käynyt</v>
      </c>
      <c r="H43" s="135"/>
      <c r="I43" s="135"/>
      <c r="J43" s="133"/>
      <c r="K43" s="133"/>
      <c r="L43" s="135"/>
      <c r="M43" s="135"/>
      <c r="N43" s="135"/>
      <c r="O43" s="133"/>
      <c r="P43" s="135"/>
      <c r="Q43" s="135"/>
      <c r="R43" s="135"/>
      <c r="S43" s="135"/>
      <c r="T43" s="141"/>
      <c r="U43" s="137"/>
      <c r="V43" s="137"/>
      <c r="W43" s="143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7"/>
      <c r="AO43" s="139"/>
      <c r="AP43" s="137"/>
    </row>
    <row r="44" spans="1:42" ht="12.75" hidden="1">
      <c r="A44" s="76" t="s">
        <v>107</v>
      </c>
      <c r="B44" s="133">
        <f t="shared" si="4"/>
        <v>0</v>
      </c>
      <c r="C44" s="134">
        <f t="shared" si="5"/>
        <v>0</v>
      </c>
      <c r="D44" s="4"/>
      <c r="E44" s="4"/>
      <c r="F44" s="4">
        <f t="shared" si="3"/>
        <v>0</v>
      </c>
      <c r="G44" s="135" t="str">
        <f t="shared" si="6"/>
        <v>ei käynyt</v>
      </c>
      <c r="H44" s="133"/>
      <c r="I44" s="133"/>
      <c r="J44" s="133"/>
      <c r="K44" s="133"/>
      <c r="L44" s="133"/>
      <c r="M44" s="135"/>
      <c r="N44" s="135"/>
      <c r="O44" s="135"/>
      <c r="P44" s="76"/>
      <c r="Q44" s="153"/>
      <c r="R44" s="133"/>
      <c r="S44" s="76"/>
      <c r="T44" s="160"/>
      <c r="U44" s="137"/>
      <c r="V44" s="137"/>
      <c r="W44" s="143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7"/>
      <c r="AO44" s="139"/>
      <c r="AP44" s="137"/>
    </row>
    <row r="45" spans="1:42" ht="12.75" hidden="1">
      <c r="A45" s="76" t="s">
        <v>42</v>
      </c>
      <c r="B45" s="133">
        <f t="shared" si="4"/>
        <v>0</v>
      </c>
      <c r="C45" s="134">
        <f t="shared" si="5"/>
        <v>0</v>
      </c>
      <c r="D45" s="4"/>
      <c r="E45" s="4"/>
      <c r="F45" s="4">
        <f t="shared" si="3"/>
        <v>0</v>
      </c>
      <c r="G45" s="135" t="str">
        <f t="shared" si="6"/>
        <v>ei käynyt</v>
      </c>
      <c r="H45" s="133"/>
      <c r="I45" s="135"/>
      <c r="J45" s="133"/>
      <c r="K45" s="133"/>
      <c r="L45" s="133"/>
      <c r="M45" s="135"/>
      <c r="N45" s="135"/>
      <c r="O45" s="135"/>
      <c r="P45" s="133"/>
      <c r="Q45" s="135"/>
      <c r="R45" s="133"/>
      <c r="S45" s="135"/>
      <c r="T45" s="162"/>
      <c r="U45" s="137"/>
      <c r="V45" s="137"/>
      <c r="W45" s="143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7"/>
      <c r="AO45" s="139"/>
      <c r="AP45" s="137"/>
    </row>
    <row r="46" spans="1:42" ht="12.75" hidden="1">
      <c r="A46" s="76" t="s">
        <v>43</v>
      </c>
      <c r="B46" s="133">
        <f t="shared" si="4"/>
        <v>0</v>
      </c>
      <c r="C46" s="134">
        <f t="shared" si="5"/>
        <v>0</v>
      </c>
      <c r="D46" s="4"/>
      <c r="E46" s="4"/>
      <c r="F46" s="4">
        <f t="shared" si="3"/>
        <v>0</v>
      </c>
      <c r="G46" s="135" t="str">
        <f t="shared" si="6"/>
        <v>ei käynyt</v>
      </c>
      <c r="H46" s="133"/>
      <c r="I46" s="135"/>
      <c r="J46" s="133"/>
      <c r="K46" s="133"/>
      <c r="L46" s="135"/>
      <c r="M46" s="135"/>
      <c r="N46" s="133"/>
      <c r="O46" s="135"/>
      <c r="P46" s="135"/>
      <c r="Q46" s="133"/>
      <c r="R46" s="153"/>
      <c r="S46" s="153"/>
      <c r="T46" s="160"/>
      <c r="U46" s="137"/>
      <c r="V46" s="190"/>
      <c r="W46" s="143"/>
      <c r="X46" s="135"/>
      <c r="Y46" s="135"/>
      <c r="Z46" s="135"/>
      <c r="AA46" s="133"/>
      <c r="AB46" s="135"/>
      <c r="AC46" s="135"/>
      <c r="AD46" s="135"/>
      <c r="AE46" s="135"/>
      <c r="AF46" s="135"/>
      <c r="AG46" s="135"/>
      <c r="AH46" s="133"/>
      <c r="AI46" s="135"/>
      <c r="AJ46" s="138"/>
      <c r="AK46" s="137"/>
      <c r="AL46" s="140"/>
      <c r="AM46" s="137"/>
      <c r="AN46" s="137"/>
      <c r="AO46" s="139"/>
      <c r="AP46" s="137"/>
    </row>
    <row r="47" spans="1:42" ht="12.75" hidden="1">
      <c r="A47" s="76" t="s">
        <v>44</v>
      </c>
      <c r="B47" s="133">
        <f t="shared" si="4"/>
        <v>0</v>
      </c>
      <c r="C47" s="134">
        <f t="shared" si="5"/>
        <v>0</v>
      </c>
      <c r="D47" s="4"/>
      <c r="E47" s="4"/>
      <c r="F47" s="4">
        <f t="shared" si="3"/>
        <v>0</v>
      </c>
      <c r="G47" s="135" t="str">
        <f t="shared" si="6"/>
        <v>ei käynyt</v>
      </c>
      <c r="H47" s="133"/>
      <c r="I47" s="135"/>
      <c r="J47" s="133"/>
      <c r="K47" s="133"/>
      <c r="L47" s="133"/>
      <c r="M47" s="133"/>
      <c r="N47" s="133"/>
      <c r="O47" s="135"/>
      <c r="P47" s="135"/>
      <c r="Q47" s="133"/>
      <c r="R47" s="133"/>
      <c r="S47" s="133"/>
      <c r="T47" s="138"/>
      <c r="U47" s="137"/>
      <c r="V47" s="140"/>
      <c r="W47" s="136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7"/>
      <c r="AO47" s="139"/>
      <c r="AP47" s="137"/>
    </row>
    <row r="48" spans="1:42" ht="12.75" hidden="1">
      <c r="A48" s="76" t="s">
        <v>45</v>
      </c>
      <c r="B48" s="133">
        <f t="shared" si="4"/>
        <v>0</v>
      </c>
      <c r="C48" s="134">
        <f t="shared" si="5"/>
        <v>0</v>
      </c>
      <c r="D48" s="4"/>
      <c r="E48" s="4"/>
      <c r="F48" s="4">
        <f t="shared" si="3"/>
        <v>0</v>
      </c>
      <c r="G48" s="135" t="str">
        <f t="shared" si="6"/>
        <v>ei käynyt</v>
      </c>
      <c r="H48" s="133"/>
      <c r="I48" s="135"/>
      <c r="J48" s="133"/>
      <c r="K48" s="133"/>
      <c r="L48" s="135"/>
      <c r="M48" s="133"/>
      <c r="N48" s="133"/>
      <c r="O48" s="133"/>
      <c r="P48" s="135"/>
      <c r="Q48" s="135"/>
      <c r="R48" s="133"/>
      <c r="S48" s="133"/>
      <c r="T48" s="138"/>
      <c r="U48" s="137"/>
      <c r="V48" s="140"/>
      <c r="W48" s="136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7"/>
      <c r="AO48" s="144"/>
      <c r="AP48" s="140"/>
    </row>
    <row r="49" spans="1:42" ht="12.75" hidden="1">
      <c r="A49" s="76" t="s">
        <v>99</v>
      </c>
      <c r="B49" s="133">
        <f t="shared" si="4"/>
        <v>0</v>
      </c>
      <c r="C49" s="134">
        <f t="shared" si="5"/>
        <v>0</v>
      </c>
      <c r="D49" s="4"/>
      <c r="E49" s="4"/>
      <c r="F49" s="4">
        <f t="shared" si="3"/>
        <v>0</v>
      </c>
      <c r="G49" s="135" t="str">
        <f t="shared" si="6"/>
        <v>ei käynyt</v>
      </c>
      <c r="H49" s="135"/>
      <c r="I49" s="135"/>
      <c r="J49" s="135"/>
      <c r="K49" s="135"/>
      <c r="L49" s="135"/>
      <c r="M49" s="135"/>
      <c r="N49" s="135"/>
      <c r="O49" s="135"/>
      <c r="P49" s="150"/>
      <c r="Q49" s="135"/>
      <c r="R49" s="135"/>
      <c r="S49" s="153"/>
      <c r="T49" s="141"/>
      <c r="U49" s="137"/>
      <c r="V49" s="137"/>
      <c r="W49" s="143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41"/>
      <c r="AK49" s="137"/>
      <c r="AL49" s="137"/>
      <c r="AM49" s="137"/>
      <c r="AN49" s="137"/>
      <c r="AO49" s="139"/>
      <c r="AP49" s="137"/>
    </row>
    <row r="50" spans="1:42" ht="12.75">
      <c r="A50" s="154" t="s">
        <v>47</v>
      </c>
      <c r="B50" s="111">
        <f>SUM(B2:B49)</f>
        <v>513.3100000000001</v>
      </c>
      <c r="C50" s="112">
        <f>SUM(C2:C49)</f>
        <v>55</v>
      </c>
      <c r="D50" s="155">
        <f>SUM(D2:D49)</f>
        <v>0</v>
      </c>
      <c r="E50" s="112">
        <f>SUM(E2:E49)</f>
        <v>55</v>
      </c>
      <c r="F50" s="112">
        <f>SUM(F2:F49)</f>
        <v>190</v>
      </c>
      <c r="G50" s="111">
        <f>AVERAGE(G2:G49)</f>
        <v>2.4060615393415907</v>
      </c>
      <c r="H50" s="120">
        <f aca="true" t="shared" si="7" ref="H50:AP50">COUNT(H2:H49)</f>
        <v>7</v>
      </c>
      <c r="I50" s="120">
        <f t="shared" si="7"/>
        <v>10</v>
      </c>
      <c r="J50" s="120">
        <f t="shared" si="7"/>
        <v>10</v>
      </c>
      <c r="K50" s="120">
        <f t="shared" si="7"/>
        <v>8</v>
      </c>
      <c r="L50" s="120">
        <f t="shared" si="7"/>
        <v>10</v>
      </c>
      <c r="M50" s="120">
        <f t="shared" si="7"/>
        <v>10</v>
      </c>
      <c r="N50" s="120">
        <f t="shared" si="7"/>
        <v>8</v>
      </c>
      <c r="O50" s="120">
        <f t="shared" si="7"/>
        <v>10</v>
      </c>
      <c r="P50" s="120">
        <f t="shared" si="7"/>
        <v>8</v>
      </c>
      <c r="Q50" s="120">
        <f t="shared" si="7"/>
        <v>10</v>
      </c>
      <c r="R50" s="120">
        <f t="shared" si="7"/>
        <v>7</v>
      </c>
      <c r="S50" s="120">
        <f t="shared" si="7"/>
        <v>8</v>
      </c>
      <c r="T50" s="130">
        <f t="shared" si="7"/>
        <v>6</v>
      </c>
      <c r="U50" s="170">
        <f t="shared" si="7"/>
        <v>7</v>
      </c>
      <c r="V50" s="170">
        <f>COUNT(V2:V49)</f>
        <v>7</v>
      </c>
      <c r="W50" s="193">
        <f>COUNT(W2:W49)</f>
        <v>9</v>
      </c>
      <c r="X50" s="120">
        <f t="shared" si="7"/>
        <v>0</v>
      </c>
      <c r="Y50" s="120">
        <f t="shared" si="7"/>
        <v>0</v>
      </c>
      <c r="Z50" s="120">
        <f t="shared" si="7"/>
        <v>0</v>
      </c>
      <c r="AA50" s="120">
        <f t="shared" si="7"/>
        <v>0</v>
      </c>
      <c r="AB50" s="120">
        <f>COUNT(AB2:AB49)</f>
        <v>7</v>
      </c>
      <c r="AC50" s="120">
        <f t="shared" si="7"/>
        <v>7</v>
      </c>
      <c r="AD50" s="120">
        <f aca="true" t="shared" si="8" ref="AD50:AI50">COUNT(AD2:AD49)</f>
        <v>7</v>
      </c>
      <c r="AE50" s="120">
        <f t="shared" si="8"/>
        <v>7</v>
      </c>
      <c r="AF50" s="120">
        <f t="shared" si="8"/>
        <v>7</v>
      </c>
      <c r="AG50" s="120">
        <f t="shared" si="8"/>
        <v>6</v>
      </c>
      <c r="AH50" s="120">
        <f t="shared" si="8"/>
        <v>7</v>
      </c>
      <c r="AI50" s="120">
        <f t="shared" si="8"/>
        <v>7</v>
      </c>
      <c r="AJ50" s="120">
        <f t="shared" si="7"/>
        <v>0</v>
      </c>
      <c r="AK50" s="120">
        <f t="shared" si="7"/>
        <v>0</v>
      </c>
      <c r="AL50" s="120">
        <f t="shared" si="7"/>
        <v>0</v>
      </c>
      <c r="AM50" s="120">
        <f t="shared" si="7"/>
        <v>0</v>
      </c>
      <c r="AN50" s="120">
        <f t="shared" si="7"/>
        <v>0</v>
      </c>
      <c r="AO50" s="170">
        <f t="shared" si="7"/>
        <v>0</v>
      </c>
      <c r="AP50" s="170">
        <f t="shared" si="7"/>
        <v>0</v>
      </c>
    </row>
    <row r="51" spans="1:42" ht="12.75">
      <c r="A51" s="132"/>
      <c r="B51" s="9"/>
      <c r="C51" s="185">
        <f>F50-D50-E50</f>
        <v>135</v>
      </c>
      <c r="D51" s="156"/>
      <c r="E51" s="185">
        <f>F50-E50</f>
        <v>135</v>
      </c>
      <c r="F51" s="132"/>
      <c r="G51" s="132"/>
      <c r="H51" s="132"/>
      <c r="I51" s="132"/>
      <c r="J51" s="132"/>
      <c r="K51" s="132"/>
      <c r="L51" s="132"/>
      <c r="M51" s="9"/>
      <c r="N51" s="9"/>
      <c r="O51" s="14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</row>
    <row r="52" spans="1:42" ht="12.75">
      <c r="A52" s="132" t="s">
        <v>90</v>
      </c>
      <c r="B52" s="132"/>
      <c r="C52" s="156"/>
      <c r="D52" s="132"/>
      <c r="E52" s="132"/>
      <c r="F52" s="132"/>
      <c r="G52" s="132"/>
      <c r="H52" s="132"/>
      <c r="I52" s="132"/>
      <c r="J52" s="132"/>
      <c r="K52" s="132"/>
      <c r="L52" s="132"/>
      <c r="M52" s="9"/>
      <c r="N52" s="9"/>
      <c r="O52" s="142"/>
      <c r="P52" s="132"/>
      <c r="Q52" s="132"/>
      <c r="R52" s="132"/>
      <c r="S52" s="132"/>
      <c r="T52" s="132"/>
      <c r="U52" s="132"/>
      <c r="V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132"/>
      <c r="AK52" s="132"/>
      <c r="AL52" s="132"/>
      <c r="AM52" s="132"/>
      <c r="AN52" s="132"/>
      <c r="AO52" s="132"/>
      <c r="AP52" s="132"/>
    </row>
    <row r="53" ht="12.75">
      <c r="A53" s="173"/>
    </row>
    <row r="55" spans="8:30" ht="12.75">
      <c r="H55" s="186"/>
      <c r="AD55" s="186"/>
    </row>
    <row r="56" spans="8:35" ht="12.75">
      <c r="H56" s="186"/>
      <c r="R56" s="186"/>
      <c r="AD56" s="188"/>
      <c r="AI56" s="188"/>
    </row>
    <row r="57" spans="8:35" ht="12.75">
      <c r="H57" s="186"/>
      <c r="R57" s="186"/>
      <c r="AD57" s="188"/>
      <c r="AI57" s="186"/>
    </row>
    <row r="58" spans="8:35" ht="12.75">
      <c r="H58" s="186"/>
      <c r="K58" s="187"/>
      <c r="L58" s="188"/>
      <c r="R58" s="188"/>
      <c r="AD58" s="188"/>
      <c r="AI58" s="188"/>
    </row>
    <row r="59" spans="8:35" ht="12.75">
      <c r="H59" s="187"/>
      <c r="K59" s="187"/>
      <c r="L59" s="188"/>
      <c r="R59" s="188"/>
      <c r="AD59" s="188"/>
      <c r="AI59" s="188"/>
    </row>
    <row r="60" spans="8:35" ht="12.75">
      <c r="H60" s="187"/>
      <c r="K60" s="188"/>
      <c r="L60" s="188"/>
      <c r="R60" s="188"/>
      <c r="AD60" s="188"/>
      <c r="AI60" s="187"/>
    </row>
    <row r="61" spans="8:35" ht="12.75">
      <c r="H61" s="186"/>
      <c r="K61" s="191"/>
      <c r="L61" s="188"/>
      <c r="R61" s="187"/>
      <c r="AI61" s="188"/>
    </row>
    <row r="62" spans="8:35" ht="12.75">
      <c r="H62" s="186"/>
      <c r="K62" s="188"/>
      <c r="L62" s="188"/>
      <c r="R62" s="186"/>
      <c r="AI62" s="188"/>
    </row>
    <row r="63" spans="8:18" ht="12.75">
      <c r="H63" s="186"/>
      <c r="K63" s="188"/>
      <c r="L63" s="188"/>
      <c r="R63" s="188"/>
    </row>
    <row r="64" ht="12.75">
      <c r="H64" s="186"/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H50 I50:L50 M50:AC50 AD50:AP5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28125" style="0" bestFit="1" customWidth="1"/>
    <col min="4" max="4" width="7.8515625" style="0" bestFit="1" customWidth="1"/>
    <col min="6" max="6" width="5.00390625" style="0" customWidth="1"/>
    <col min="7" max="7" width="6.57421875" style="0" customWidth="1"/>
    <col min="24" max="24" width="1.28515625" style="0" customWidth="1"/>
    <col min="25" max="25" width="9.140625" style="0" customWidth="1"/>
    <col min="41" max="41" width="1.421875" style="0" customWidth="1"/>
  </cols>
  <sheetData>
    <row r="1" spans="1:42" ht="12.75">
      <c r="A1" s="3" t="s">
        <v>1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43346</v>
      </c>
      <c r="I1" s="25">
        <v>43353</v>
      </c>
      <c r="J1" s="25">
        <v>43360</v>
      </c>
      <c r="K1" s="25">
        <v>43367</v>
      </c>
      <c r="L1" s="25">
        <v>43374</v>
      </c>
      <c r="M1" s="25">
        <v>43381</v>
      </c>
      <c r="N1" s="25">
        <v>43388</v>
      </c>
      <c r="O1" s="25">
        <v>43395</v>
      </c>
      <c r="P1" s="77">
        <v>43402</v>
      </c>
      <c r="Q1" s="25">
        <v>43409</v>
      </c>
      <c r="R1" s="25">
        <v>43416</v>
      </c>
      <c r="S1" s="25">
        <v>43423</v>
      </c>
      <c r="T1" s="25">
        <v>43430</v>
      </c>
      <c r="U1" s="25">
        <v>43437</v>
      </c>
      <c r="V1" s="25">
        <v>43444</v>
      </c>
      <c r="W1" s="25">
        <v>43451</v>
      </c>
      <c r="X1" s="25">
        <v>43458</v>
      </c>
      <c r="Y1" s="77">
        <v>43468</v>
      </c>
      <c r="Z1" s="77">
        <v>43475</v>
      </c>
      <c r="AA1" s="77">
        <v>43482</v>
      </c>
      <c r="AB1" s="77">
        <v>43489</v>
      </c>
      <c r="AC1" s="77">
        <v>43496</v>
      </c>
      <c r="AD1" s="77">
        <v>43500</v>
      </c>
      <c r="AE1" s="77">
        <v>43507</v>
      </c>
      <c r="AF1" s="25">
        <v>43514</v>
      </c>
      <c r="AG1" s="25">
        <v>43521</v>
      </c>
      <c r="AH1" s="25">
        <v>43528</v>
      </c>
      <c r="AI1" s="25">
        <v>43535</v>
      </c>
      <c r="AJ1" s="25">
        <v>43542</v>
      </c>
      <c r="AK1" s="25">
        <v>43549</v>
      </c>
      <c r="AL1" s="25">
        <v>43556</v>
      </c>
      <c r="AM1" s="25">
        <v>43563</v>
      </c>
      <c r="AN1" s="25">
        <v>43570</v>
      </c>
      <c r="AO1" s="25">
        <v>43577</v>
      </c>
      <c r="AP1" s="77">
        <v>43584</v>
      </c>
    </row>
    <row r="2" spans="1:42" ht="12.75">
      <c r="A2" s="76" t="s">
        <v>6</v>
      </c>
      <c r="B2" s="133">
        <f aca="true" t="shared" si="0" ref="B2:B14">SUM(H2:AP2)</f>
        <v>134.91000000000003</v>
      </c>
      <c r="C2" s="134">
        <f aca="true" t="shared" si="1" ref="C2:C12">E2</f>
        <v>43</v>
      </c>
      <c r="D2" s="4">
        <v>39</v>
      </c>
      <c r="E2" s="4">
        <v>43</v>
      </c>
      <c r="F2" s="4">
        <f aca="true" t="shared" si="2" ref="F2:F14">COUNT(H2:AP2)</f>
        <v>33</v>
      </c>
      <c r="G2" s="135">
        <f aca="true" t="shared" si="3" ref="G2:G14">IF(ISNUMBER(AVERAGE(H2:AP2)),AVERAGE(H2:AP2),"ei käynyt")</f>
        <v>4.088181818181819</v>
      </c>
      <c r="H2" s="135">
        <v>5</v>
      </c>
      <c r="I2" s="133">
        <v>1.25</v>
      </c>
      <c r="J2" s="133">
        <v>6.05</v>
      </c>
      <c r="K2" s="133">
        <v>6</v>
      </c>
      <c r="L2" s="146">
        <v>1.6</v>
      </c>
      <c r="M2" s="137">
        <v>2.9</v>
      </c>
      <c r="N2" s="140">
        <v>6.05</v>
      </c>
      <c r="O2" s="138">
        <v>6</v>
      </c>
      <c r="P2" s="140">
        <v>6.05</v>
      </c>
      <c r="Q2" s="167">
        <v>2.9</v>
      </c>
      <c r="R2" s="137">
        <v>4</v>
      </c>
      <c r="S2" s="140">
        <v>5</v>
      </c>
      <c r="T2" s="137">
        <v>4</v>
      </c>
      <c r="U2" s="152">
        <v>2.3</v>
      </c>
      <c r="V2" s="140">
        <v>5</v>
      </c>
      <c r="W2" s="137">
        <v>2.9</v>
      </c>
      <c r="X2" s="141"/>
      <c r="Y2" s="137">
        <v>4.95</v>
      </c>
      <c r="Z2" s="140">
        <v>5</v>
      </c>
      <c r="AA2" s="137">
        <v>4.95</v>
      </c>
      <c r="AB2" s="140">
        <v>6.05</v>
      </c>
      <c r="AC2" s="140">
        <v>2.9</v>
      </c>
      <c r="AD2" s="137">
        <v>5</v>
      </c>
      <c r="AE2" s="137">
        <v>1.35</v>
      </c>
      <c r="AF2" s="137">
        <v>5</v>
      </c>
      <c r="AG2" s="140">
        <v>2.9</v>
      </c>
      <c r="AH2" s="137">
        <v>4.95</v>
      </c>
      <c r="AI2" s="140">
        <v>6.05</v>
      </c>
      <c r="AJ2" s="135">
        <v>1.96</v>
      </c>
      <c r="AK2" s="150">
        <v>2.4</v>
      </c>
      <c r="AL2" s="133">
        <v>1.7</v>
      </c>
      <c r="AM2" s="133">
        <v>5</v>
      </c>
      <c r="AN2" s="140">
        <v>1.7</v>
      </c>
      <c r="AO2" s="184"/>
      <c r="AP2" s="140">
        <v>6.05</v>
      </c>
    </row>
    <row r="3" spans="1:42" ht="12.75">
      <c r="A3" s="76" t="s">
        <v>7</v>
      </c>
      <c r="B3" s="133">
        <f t="shared" si="0"/>
        <v>108.78</v>
      </c>
      <c r="C3" s="134">
        <f t="shared" si="1"/>
        <v>21</v>
      </c>
      <c r="D3" s="4">
        <v>28</v>
      </c>
      <c r="E3" s="4">
        <v>21</v>
      </c>
      <c r="F3" s="4">
        <f t="shared" si="2"/>
        <v>31</v>
      </c>
      <c r="G3" s="135">
        <f t="shared" si="3"/>
        <v>3.5090322580645164</v>
      </c>
      <c r="H3" s="133">
        <v>5</v>
      </c>
      <c r="I3" s="133">
        <v>2.46</v>
      </c>
      <c r="J3" s="141">
        <v>1.57</v>
      </c>
      <c r="K3" s="138">
        <v>6</v>
      </c>
      <c r="L3" s="140">
        <v>1.6</v>
      </c>
      <c r="M3" s="136"/>
      <c r="N3" s="136"/>
      <c r="O3" s="138">
        <v>6</v>
      </c>
      <c r="P3" s="137">
        <v>4.83</v>
      </c>
      <c r="Q3" s="167">
        <v>2.9</v>
      </c>
      <c r="R3" s="137">
        <v>4</v>
      </c>
      <c r="S3" s="140">
        <v>5</v>
      </c>
      <c r="T3" s="137">
        <v>4</v>
      </c>
      <c r="U3" s="152">
        <v>2.3</v>
      </c>
      <c r="V3" s="176">
        <v>5</v>
      </c>
      <c r="W3" s="137">
        <v>2.9</v>
      </c>
      <c r="X3" s="141"/>
      <c r="Y3" s="140">
        <v>3.8</v>
      </c>
      <c r="Z3" s="176">
        <v>5</v>
      </c>
      <c r="AA3" s="140">
        <v>2.22</v>
      </c>
      <c r="AB3" s="149">
        <v>3.86</v>
      </c>
      <c r="AC3" s="140">
        <v>1.7</v>
      </c>
      <c r="AD3" s="137">
        <v>5</v>
      </c>
      <c r="AE3" s="137">
        <v>1.35</v>
      </c>
      <c r="AF3" s="137">
        <v>5</v>
      </c>
      <c r="AG3" s="140">
        <v>2.9</v>
      </c>
      <c r="AH3" s="140">
        <v>3.8</v>
      </c>
      <c r="AI3" s="140">
        <v>2.46</v>
      </c>
      <c r="AJ3" s="149">
        <v>3.86</v>
      </c>
      <c r="AK3" s="150">
        <v>2.4</v>
      </c>
      <c r="AL3" s="133">
        <v>1.7</v>
      </c>
      <c r="AM3" s="133">
        <v>5</v>
      </c>
      <c r="AN3" s="137">
        <v>1.31</v>
      </c>
      <c r="AO3" s="145"/>
      <c r="AP3" s="140">
        <v>3.86</v>
      </c>
    </row>
    <row r="4" spans="1:42" ht="12.75">
      <c r="A4" s="76" t="s">
        <v>91</v>
      </c>
      <c r="B4" s="133">
        <f t="shared" si="0"/>
        <v>88.74999999999999</v>
      </c>
      <c r="C4" s="134">
        <f t="shared" si="1"/>
        <v>16</v>
      </c>
      <c r="D4" s="4">
        <v>16</v>
      </c>
      <c r="E4" s="4">
        <v>16</v>
      </c>
      <c r="F4" s="4">
        <f t="shared" si="2"/>
        <v>32</v>
      </c>
      <c r="G4" s="135">
        <f t="shared" si="3"/>
        <v>2.7734374999999996</v>
      </c>
      <c r="H4" s="133">
        <v>1.7</v>
      </c>
      <c r="I4" s="138">
        <v>1</v>
      </c>
      <c r="J4" s="133">
        <v>1.25</v>
      </c>
      <c r="K4" s="146">
        <v>1</v>
      </c>
      <c r="L4" s="152">
        <v>6</v>
      </c>
      <c r="M4" s="135">
        <v>1.7</v>
      </c>
      <c r="N4" s="140">
        <v>3.86</v>
      </c>
      <c r="O4" s="180">
        <v>1.6</v>
      </c>
      <c r="P4" s="137">
        <v>1.57</v>
      </c>
      <c r="Q4" s="175">
        <v>5</v>
      </c>
      <c r="R4" s="140"/>
      <c r="S4" s="137">
        <v>2.9</v>
      </c>
      <c r="T4" s="149">
        <v>1</v>
      </c>
      <c r="U4" s="144">
        <v>5</v>
      </c>
      <c r="V4" s="137">
        <v>2.9</v>
      </c>
      <c r="W4" s="140">
        <v>5</v>
      </c>
      <c r="X4" s="141"/>
      <c r="Y4" s="140">
        <v>2.9</v>
      </c>
      <c r="Z4" s="140">
        <v>1.35</v>
      </c>
      <c r="AA4" s="140">
        <v>1.7</v>
      </c>
      <c r="AB4" s="140">
        <v>2.46</v>
      </c>
      <c r="AC4" s="140">
        <v>2.22</v>
      </c>
      <c r="AD4" s="140">
        <v>2.9</v>
      </c>
      <c r="AE4" s="137">
        <v>5</v>
      </c>
      <c r="AF4" s="140">
        <v>1.7</v>
      </c>
      <c r="AG4" s="140">
        <v>1.7</v>
      </c>
      <c r="AH4" s="140">
        <v>1</v>
      </c>
      <c r="AI4" s="137">
        <v>1.96</v>
      </c>
      <c r="AJ4" s="140">
        <v>6.05</v>
      </c>
      <c r="AK4" s="133">
        <v>3.8</v>
      </c>
      <c r="AL4" s="133">
        <v>2.9</v>
      </c>
      <c r="AM4" s="137">
        <v>1</v>
      </c>
      <c r="AN4" s="138">
        <v>3.8</v>
      </c>
      <c r="AO4" s="141"/>
      <c r="AP4" s="137">
        <v>4.83</v>
      </c>
    </row>
    <row r="5" spans="1:42" ht="12.75">
      <c r="A5" s="76" t="s">
        <v>9</v>
      </c>
      <c r="B5" s="133">
        <f t="shared" si="0"/>
        <v>86.16999999999999</v>
      </c>
      <c r="C5" s="134">
        <f t="shared" si="1"/>
        <v>11</v>
      </c>
      <c r="D5" s="4">
        <v>18</v>
      </c>
      <c r="E5" s="4">
        <v>11</v>
      </c>
      <c r="F5" s="4">
        <f t="shared" si="2"/>
        <v>30</v>
      </c>
      <c r="G5" s="135">
        <f t="shared" si="3"/>
        <v>2.8723333333333327</v>
      </c>
      <c r="H5" s="133">
        <v>1.7</v>
      </c>
      <c r="I5" s="141">
        <v>1.57</v>
      </c>
      <c r="J5" s="135">
        <v>1.96</v>
      </c>
      <c r="K5" s="133">
        <v>1</v>
      </c>
      <c r="L5" s="138">
        <v>6</v>
      </c>
      <c r="M5" s="135">
        <v>1.7</v>
      </c>
      <c r="N5" s="137">
        <v>4.83</v>
      </c>
      <c r="O5" s="138">
        <v>1.6</v>
      </c>
      <c r="P5" s="137">
        <v>1</v>
      </c>
      <c r="Q5" s="175">
        <v>5</v>
      </c>
      <c r="R5" s="165">
        <v>2.07</v>
      </c>
      <c r="S5" s="174">
        <v>2.9</v>
      </c>
      <c r="T5" s="140"/>
      <c r="U5" s="177">
        <v>5</v>
      </c>
      <c r="V5" s="137">
        <v>2.9</v>
      </c>
      <c r="W5" s="176">
        <v>5</v>
      </c>
      <c r="X5" s="141"/>
      <c r="Y5" s="140">
        <v>2.22</v>
      </c>
      <c r="Z5" s="140">
        <v>1.35</v>
      </c>
      <c r="AA5" s="140">
        <v>2.9</v>
      </c>
      <c r="AB5" s="140"/>
      <c r="AC5" s="140">
        <v>3.8</v>
      </c>
      <c r="AD5" s="140">
        <v>2.9</v>
      </c>
      <c r="AE5" s="137">
        <v>5</v>
      </c>
      <c r="AF5" s="140">
        <v>1.7</v>
      </c>
      <c r="AG5" s="140">
        <v>1.7</v>
      </c>
      <c r="AH5" s="164">
        <v>1.7</v>
      </c>
      <c r="AI5" s="135">
        <v>4.83</v>
      </c>
      <c r="AJ5" s="140">
        <v>2.46</v>
      </c>
      <c r="AK5" s="133">
        <v>3.8</v>
      </c>
      <c r="AL5" s="133">
        <v>2.9</v>
      </c>
      <c r="AM5" s="137"/>
      <c r="AN5" s="140">
        <v>2.22</v>
      </c>
      <c r="AO5" s="141"/>
      <c r="AP5" s="140">
        <v>2.46</v>
      </c>
    </row>
    <row r="6" spans="1:42" ht="12.75">
      <c r="A6" s="76" t="s">
        <v>105</v>
      </c>
      <c r="B6" s="133">
        <f t="shared" si="0"/>
        <v>77.39000000000001</v>
      </c>
      <c r="C6" s="134">
        <f t="shared" si="1"/>
        <v>18</v>
      </c>
      <c r="D6" s="4">
        <v>6</v>
      </c>
      <c r="E6" s="4">
        <v>18</v>
      </c>
      <c r="F6" s="4">
        <f t="shared" si="2"/>
        <v>32</v>
      </c>
      <c r="G6" s="135">
        <f t="shared" si="3"/>
        <v>2.4184375000000005</v>
      </c>
      <c r="H6" s="133">
        <v>2.9</v>
      </c>
      <c r="I6" s="135">
        <v>4.83</v>
      </c>
      <c r="J6" s="133">
        <v>2.46</v>
      </c>
      <c r="K6" s="133">
        <v>1.6</v>
      </c>
      <c r="L6" s="133">
        <v>3.8</v>
      </c>
      <c r="M6" s="140">
        <v>1</v>
      </c>
      <c r="N6" s="140">
        <v>3.08</v>
      </c>
      <c r="O6" s="141">
        <v>1</v>
      </c>
      <c r="P6" s="137">
        <v>1.96</v>
      </c>
      <c r="Q6" s="167">
        <v>1</v>
      </c>
      <c r="R6" s="139">
        <v>2.07</v>
      </c>
      <c r="S6" s="139">
        <v>1.7</v>
      </c>
      <c r="T6" s="140">
        <v>1</v>
      </c>
      <c r="U6" s="144">
        <v>2.3</v>
      </c>
      <c r="V6" s="140"/>
      <c r="W6" s="136">
        <v>1.7</v>
      </c>
      <c r="X6" s="141"/>
      <c r="Y6" s="140">
        <v>1</v>
      </c>
      <c r="Z6" s="140">
        <v>1.35</v>
      </c>
      <c r="AA6" s="140">
        <v>1</v>
      </c>
      <c r="AB6" s="137">
        <v>4.83</v>
      </c>
      <c r="AC6" s="137">
        <v>4.95</v>
      </c>
      <c r="AD6" s="140">
        <v>1.7</v>
      </c>
      <c r="AE6" s="140">
        <v>2.9</v>
      </c>
      <c r="AF6" s="140">
        <v>2.9</v>
      </c>
      <c r="AG6" s="137">
        <v>5</v>
      </c>
      <c r="AH6" s="137">
        <v>1.31</v>
      </c>
      <c r="AI6" s="159">
        <v>2.8200000000000003</v>
      </c>
      <c r="AJ6" s="140">
        <v>1.25</v>
      </c>
      <c r="AK6" s="138">
        <v>6</v>
      </c>
      <c r="AL6" s="133">
        <v>1</v>
      </c>
      <c r="AM6" s="133">
        <v>2.9</v>
      </c>
      <c r="AN6" s="166">
        <v>1</v>
      </c>
      <c r="AO6" s="138"/>
      <c r="AP6" s="140">
        <v>3.08</v>
      </c>
    </row>
    <row r="7" spans="1:42" ht="12.75">
      <c r="A7" s="76" t="s">
        <v>100</v>
      </c>
      <c r="B7" s="133">
        <f t="shared" si="0"/>
        <v>68.68999999999998</v>
      </c>
      <c r="C7" s="134">
        <f t="shared" si="1"/>
        <v>12</v>
      </c>
      <c r="D7" s="4">
        <v>6</v>
      </c>
      <c r="E7" s="4">
        <v>12</v>
      </c>
      <c r="F7" s="4">
        <f t="shared" si="2"/>
        <v>28</v>
      </c>
      <c r="G7" s="135">
        <f t="shared" si="3"/>
        <v>2.453214285714285</v>
      </c>
      <c r="H7" s="133">
        <v>1</v>
      </c>
      <c r="I7" s="135">
        <v>1.96</v>
      </c>
      <c r="J7" s="133"/>
      <c r="K7" s="133">
        <v>3.8</v>
      </c>
      <c r="L7" s="133">
        <v>3.8</v>
      </c>
      <c r="M7" s="140">
        <v>5</v>
      </c>
      <c r="N7" s="140">
        <v>2.46</v>
      </c>
      <c r="O7" s="141">
        <v>2.4</v>
      </c>
      <c r="P7" s="140">
        <v>3.08</v>
      </c>
      <c r="Q7" s="143">
        <v>1.7</v>
      </c>
      <c r="R7" s="140">
        <v>1</v>
      </c>
      <c r="S7" s="140">
        <v>1</v>
      </c>
      <c r="T7" s="137">
        <v>2.07</v>
      </c>
      <c r="U7" s="164">
        <v>1</v>
      </c>
      <c r="V7" s="140">
        <v>1.7</v>
      </c>
      <c r="W7" s="140">
        <v>1</v>
      </c>
      <c r="X7" s="141"/>
      <c r="Y7" s="140"/>
      <c r="Z7" s="137"/>
      <c r="AA7" s="140"/>
      <c r="AB7" s="135">
        <v>1.57</v>
      </c>
      <c r="AC7" s="21"/>
      <c r="AD7" s="140">
        <v>1.7</v>
      </c>
      <c r="AE7" s="140">
        <v>2.9</v>
      </c>
      <c r="AF7" s="140">
        <v>2.9</v>
      </c>
      <c r="AG7" s="137">
        <v>5</v>
      </c>
      <c r="AH7" s="140">
        <v>2.9</v>
      </c>
      <c r="AI7" s="149">
        <v>3.86</v>
      </c>
      <c r="AJ7" s="140">
        <v>3.08</v>
      </c>
      <c r="AK7" s="138">
        <v>1</v>
      </c>
      <c r="AL7" s="135">
        <v>1</v>
      </c>
      <c r="AM7" s="133">
        <v>2.9</v>
      </c>
      <c r="AN7" s="137">
        <v>4.95</v>
      </c>
      <c r="AO7" s="141"/>
      <c r="AP7" s="137">
        <v>1.96</v>
      </c>
    </row>
    <row r="8" spans="1:42" ht="12.75">
      <c r="A8" s="76" t="s">
        <v>103</v>
      </c>
      <c r="B8" s="133">
        <f t="shared" si="0"/>
        <v>48.330000000000005</v>
      </c>
      <c r="C8" s="134">
        <f t="shared" si="1"/>
        <v>3</v>
      </c>
      <c r="D8" s="4">
        <v>6</v>
      </c>
      <c r="E8" s="4">
        <v>3</v>
      </c>
      <c r="F8" s="4">
        <f t="shared" si="2"/>
        <v>26</v>
      </c>
      <c r="G8" s="135">
        <f t="shared" si="3"/>
        <v>1.858846153846154</v>
      </c>
      <c r="H8" s="133">
        <v>2.9</v>
      </c>
      <c r="I8" s="133">
        <v>6.05</v>
      </c>
      <c r="J8" s="133">
        <v>1</v>
      </c>
      <c r="K8" s="133">
        <v>1.6</v>
      </c>
      <c r="L8" s="133">
        <v>1</v>
      </c>
      <c r="M8" s="137">
        <v>1</v>
      </c>
      <c r="N8" s="135">
        <v>1</v>
      </c>
      <c r="O8" s="181">
        <v>1</v>
      </c>
      <c r="P8" s="140">
        <v>3.86</v>
      </c>
      <c r="Q8" s="143"/>
      <c r="R8" s="141"/>
      <c r="S8" s="137"/>
      <c r="T8" s="137"/>
      <c r="U8" s="139"/>
      <c r="V8" s="140">
        <v>1</v>
      </c>
      <c r="W8" s="175">
        <v>1.7</v>
      </c>
      <c r="X8" s="141"/>
      <c r="Y8" s="140">
        <v>1.7</v>
      </c>
      <c r="Z8" s="137">
        <v>2.9</v>
      </c>
      <c r="AA8" s="140">
        <v>3.8</v>
      </c>
      <c r="AB8" s="140">
        <v>1.25</v>
      </c>
      <c r="AC8" s="142">
        <v>1.31</v>
      </c>
      <c r="AD8" s="137">
        <v>1</v>
      </c>
      <c r="AE8" s="137">
        <v>1.35</v>
      </c>
      <c r="AF8" s="167">
        <v>1</v>
      </c>
      <c r="AG8" s="137">
        <v>1</v>
      </c>
      <c r="AH8" s="138">
        <v>2.22</v>
      </c>
      <c r="AI8" s="159">
        <v>2.8200000000000003</v>
      </c>
      <c r="AJ8" s="140">
        <v>1</v>
      </c>
      <c r="AK8" s="133">
        <v>1.6</v>
      </c>
      <c r="AL8" s="133"/>
      <c r="AM8" s="133">
        <v>1.7</v>
      </c>
      <c r="AN8" s="166"/>
      <c r="AO8" s="138"/>
      <c r="AP8" s="137">
        <v>1.57</v>
      </c>
    </row>
    <row r="9" spans="1:42" ht="12.75">
      <c r="A9" s="76" t="s">
        <v>97</v>
      </c>
      <c r="B9" s="133">
        <f t="shared" si="0"/>
        <v>47.52</v>
      </c>
      <c r="C9" s="134">
        <f t="shared" si="1"/>
        <v>0</v>
      </c>
      <c r="D9" s="4">
        <v>5</v>
      </c>
      <c r="E9" s="4"/>
      <c r="F9" s="4">
        <f t="shared" si="2"/>
        <v>25</v>
      </c>
      <c r="G9" s="135">
        <f t="shared" si="3"/>
        <v>1.9008</v>
      </c>
      <c r="H9" s="135">
        <v>1</v>
      </c>
      <c r="I9" s="133">
        <v>3.08</v>
      </c>
      <c r="J9" s="148">
        <v>3.08</v>
      </c>
      <c r="K9" s="133">
        <v>3.8</v>
      </c>
      <c r="L9" s="133"/>
      <c r="M9" s="140">
        <v>5</v>
      </c>
      <c r="N9" s="137">
        <v>1.96</v>
      </c>
      <c r="O9" s="141">
        <v>2.4</v>
      </c>
      <c r="P9" s="140">
        <v>1.25</v>
      </c>
      <c r="Q9" s="182">
        <v>1.7</v>
      </c>
      <c r="R9" s="141">
        <v>1</v>
      </c>
      <c r="S9" s="140">
        <v>1</v>
      </c>
      <c r="T9" s="137">
        <v>2.07</v>
      </c>
      <c r="U9" s="140">
        <v>1</v>
      </c>
      <c r="V9" s="178">
        <v>1.7</v>
      </c>
      <c r="W9" s="140">
        <v>1</v>
      </c>
      <c r="X9" s="141"/>
      <c r="Y9" s="137">
        <v>1.31</v>
      </c>
      <c r="Z9" s="140">
        <v>1.35</v>
      </c>
      <c r="AA9" s="137">
        <v>1.31</v>
      </c>
      <c r="AB9" s="135">
        <v>1.96</v>
      </c>
      <c r="AC9" s="140">
        <v>1</v>
      </c>
      <c r="AD9" s="140"/>
      <c r="AE9" s="137"/>
      <c r="AF9" s="137"/>
      <c r="AG9" s="140"/>
      <c r="AH9" s="140"/>
      <c r="AI9" s="140">
        <v>3.08</v>
      </c>
      <c r="AJ9" s="135">
        <v>1.57</v>
      </c>
      <c r="AK9" s="138">
        <v>1</v>
      </c>
      <c r="AL9" s="133"/>
      <c r="AM9" s="137"/>
      <c r="AN9" s="140">
        <v>2.9</v>
      </c>
      <c r="AO9" s="141"/>
      <c r="AP9" s="140">
        <v>1</v>
      </c>
    </row>
    <row r="10" spans="1:42" ht="12.75">
      <c r="A10" s="76" t="s">
        <v>8</v>
      </c>
      <c r="B10" s="133">
        <f t="shared" si="0"/>
        <v>35.79</v>
      </c>
      <c r="C10" s="134">
        <f t="shared" si="1"/>
        <v>9</v>
      </c>
      <c r="D10" s="4">
        <v>3</v>
      </c>
      <c r="E10" s="4">
        <v>9</v>
      </c>
      <c r="F10" s="4">
        <f t="shared" si="2"/>
        <v>12</v>
      </c>
      <c r="G10" s="135">
        <f t="shared" si="3"/>
        <v>2.9825</v>
      </c>
      <c r="H10" s="150"/>
      <c r="I10" s="133"/>
      <c r="J10" s="183"/>
      <c r="K10" s="150">
        <v>2.4</v>
      </c>
      <c r="L10" s="135">
        <v>2.4</v>
      </c>
      <c r="M10" s="135">
        <v>2.9</v>
      </c>
      <c r="N10" s="137"/>
      <c r="O10" s="144">
        <v>3.8</v>
      </c>
      <c r="P10" s="140">
        <v>2.46</v>
      </c>
      <c r="Q10" s="175">
        <v>1</v>
      </c>
      <c r="R10" s="165"/>
      <c r="S10" s="137">
        <v>1.7</v>
      </c>
      <c r="T10" s="159"/>
      <c r="U10" s="152">
        <v>2.3</v>
      </c>
      <c r="V10" s="143"/>
      <c r="W10" s="137"/>
      <c r="X10" s="141"/>
      <c r="Y10" s="140"/>
      <c r="Z10" s="137"/>
      <c r="AA10" s="140"/>
      <c r="AB10" s="137"/>
      <c r="AC10" s="140"/>
      <c r="AD10" s="137"/>
      <c r="AE10" s="137"/>
      <c r="AF10" s="140"/>
      <c r="AG10" s="140"/>
      <c r="AH10" s="135"/>
      <c r="AI10" s="137"/>
      <c r="AJ10" s="142">
        <v>4.83</v>
      </c>
      <c r="AK10" s="138">
        <v>6</v>
      </c>
      <c r="AL10" s="133">
        <v>5</v>
      </c>
      <c r="AM10" s="137">
        <v>1</v>
      </c>
      <c r="AN10" s="167"/>
      <c r="AO10" s="139"/>
      <c r="AP10" s="137"/>
    </row>
    <row r="11" spans="1:42" ht="12.75">
      <c r="A11" s="76" t="s">
        <v>104</v>
      </c>
      <c r="B11" s="133">
        <f t="shared" si="0"/>
        <v>26.85</v>
      </c>
      <c r="C11" s="134">
        <f t="shared" si="1"/>
        <v>1</v>
      </c>
      <c r="D11" s="4">
        <v>2</v>
      </c>
      <c r="E11" s="4">
        <v>1</v>
      </c>
      <c r="F11" s="4">
        <f t="shared" si="2"/>
        <v>15</v>
      </c>
      <c r="G11" s="141">
        <f t="shared" si="3"/>
        <v>1.79</v>
      </c>
      <c r="H11" s="140"/>
      <c r="I11" s="148">
        <v>3.86</v>
      </c>
      <c r="J11" s="149">
        <v>3.86</v>
      </c>
      <c r="K11" s="133"/>
      <c r="L11" s="133">
        <v>1</v>
      </c>
      <c r="M11" s="141"/>
      <c r="N11" s="140">
        <v>1.25</v>
      </c>
      <c r="O11" s="135"/>
      <c r="P11" s="140"/>
      <c r="Q11" s="137"/>
      <c r="R11" s="167"/>
      <c r="S11" s="140"/>
      <c r="T11" s="151"/>
      <c r="U11" s="137"/>
      <c r="V11" s="137">
        <v>1</v>
      </c>
      <c r="W11" s="133"/>
      <c r="X11" s="141"/>
      <c r="Y11" s="137"/>
      <c r="Z11" s="137">
        <v>2.9</v>
      </c>
      <c r="AA11" s="140"/>
      <c r="AB11" s="140">
        <v>3.08</v>
      </c>
      <c r="AC11" s="137"/>
      <c r="AD11" s="137">
        <v>1</v>
      </c>
      <c r="AE11" s="137">
        <v>1.35</v>
      </c>
      <c r="AF11" s="167">
        <v>1</v>
      </c>
      <c r="AG11" s="135">
        <v>1</v>
      </c>
      <c r="AH11" s="135"/>
      <c r="AI11" s="135">
        <v>1</v>
      </c>
      <c r="AJ11" s="137"/>
      <c r="AK11" s="133">
        <v>1.6</v>
      </c>
      <c r="AM11" s="133">
        <v>1.7</v>
      </c>
      <c r="AN11" s="167"/>
      <c r="AO11" s="139"/>
      <c r="AP11" s="140">
        <v>1.25</v>
      </c>
    </row>
    <row r="12" spans="1:42" ht="12.75">
      <c r="A12" s="76" t="s">
        <v>49</v>
      </c>
      <c r="B12" s="133">
        <f t="shared" si="0"/>
        <v>21</v>
      </c>
      <c r="C12" s="134">
        <f t="shared" si="1"/>
        <v>3</v>
      </c>
      <c r="D12" s="4">
        <v>5</v>
      </c>
      <c r="E12" s="4">
        <v>3</v>
      </c>
      <c r="F12" s="4">
        <f t="shared" si="2"/>
        <v>7</v>
      </c>
      <c r="G12" s="135">
        <f t="shared" si="3"/>
        <v>3</v>
      </c>
      <c r="H12" s="152"/>
      <c r="I12" s="133"/>
      <c r="J12" s="135">
        <v>4.83</v>
      </c>
      <c r="K12" s="135">
        <v>2.4</v>
      </c>
      <c r="L12" s="135">
        <v>2.4</v>
      </c>
      <c r="M12" s="140"/>
      <c r="N12" s="135">
        <v>1.57</v>
      </c>
      <c r="O12" s="140">
        <v>3.8</v>
      </c>
      <c r="P12" s="138"/>
      <c r="Q12" s="140"/>
      <c r="R12" s="175"/>
      <c r="S12" s="136"/>
      <c r="T12" s="133"/>
      <c r="U12" s="135"/>
      <c r="V12" s="137"/>
      <c r="W12" s="140"/>
      <c r="X12" s="141"/>
      <c r="Y12" s="140"/>
      <c r="Z12" s="137"/>
      <c r="AA12" s="140"/>
      <c r="AB12" s="137">
        <v>1</v>
      </c>
      <c r="AC12" s="140"/>
      <c r="AD12" s="140"/>
      <c r="AE12" s="140"/>
      <c r="AF12" s="136"/>
      <c r="AG12" s="163"/>
      <c r="AH12" s="133"/>
      <c r="AI12" s="142"/>
      <c r="AJ12" s="138"/>
      <c r="AK12" s="140"/>
      <c r="AL12" s="135">
        <v>5</v>
      </c>
      <c r="AN12" s="167"/>
      <c r="AO12" s="139"/>
      <c r="AP12" s="140"/>
    </row>
    <row r="13" spans="1:42" ht="12.75" hidden="1">
      <c r="A13" s="76" t="s">
        <v>108</v>
      </c>
      <c r="B13" s="133">
        <f t="shared" si="0"/>
        <v>0</v>
      </c>
      <c r="C13" s="134">
        <f aca="true" t="shared" si="4" ref="C13:C49">E13</f>
        <v>0</v>
      </c>
      <c r="D13" s="4"/>
      <c r="E13" s="4"/>
      <c r="F13" s="4">
        <f t="shared" si="2"/>
        <v>0</v>
      </c>
      <c r="G13" s="135" t="str">
        <f t="shared" si="3"/>
        <v>ei käynyt</v>
      </c>
      <c r="H13" s="133"/>
      <c r="I13" s="133"/>
      <c r="J13" s="133"/>
      <c r="K13" s="133"/>
      <c r="L13" s="133"/>
      <c r="M13" s="135"/>
      <c r="N13" s="135"/>
      <c r="O13" s="135"/>
      <c r="P13" s="135"/>
      <c r="Q13" s="151"/>
      <c r="R13" s="151"/>
      <c r="S13" s="142"/>
      <c r="T13" s="135"/>
      <c r="U13" s="135"/>
      <c r="V13" s="142"/>
      <c r="W13" s="135"/>
      <c r="X13" s="135"/>
      <c r="Y13" s="151"/>
      <c r="Z13" s="151"/>
      <c r="AA13" s="151"/>
      <c r="AB13" s="147"/>
      <c r="AC13" s="179"/>
      <c r="AD13" s="179"/>
      <c r="AE13" s="179"/>
      <c r="AF13" s="137"/>
      <c r="AG13" s="143"/>
      <c r="AH13" s="135"/>
      <c r="AI13" s="135"/>
      <c r="AJ13" s="141"/>
      <c r="AK13" s="137"/>
      <c r="AL13" s="137"/>
      <c r="AM13" s="151"/>
      <c r="AN13" s="137"/>
      <c r="AO13" s="144"/>
      <c r="AP13" s="137"/>
    </row>
    <row r="14" spans="1:42" ht="12.75" hidden="1">
      <c r="A14" s="76" t="s">
        <v>33</v>
      </c>
      <c r="B14" s="133">
        <f t="shared" si="0"/>
        <v>0</v>
      </c>
      <c r="C14" s="134">
        <f t="shared" si="4"/>
        <v>0</v>
      </c>
      <c r="D14" s="4"/>
      <c r="E14" s="4"/>
      <c r="F14" s="4">
        <f t="shared" si="2"/>
        <v>0</v>
      </c>
      <c r="G14" s="135" t="str">
        <f t="shared" si="3"/>
        <v>ei käynyt</v>
      </c>
      <c r="H14" s="133"/>
      <c r="I14" s="133"/>
      <c r="J14" s="135"/>
      <c r="K14" s="135"/>
      <c r="L14" s="133"/>
      <c r="M14" s="135"/>
      <c r="N14" s="135"/>
      <c r="O14" s="133"/>
      <c r="P14" s="150"/>
      <c r="Q14" s="133"/>
      <c r="R14" s="133"/>
      <c r="S14" s="141"/>
      <c r="T14" s="133"/>
      <c r="U14" s="135"/>
      <c r="V14" s="133"/>
      <c r="W14" s="137"/>
      <c r="X14" s="135"/>
      <c r="Y14" s="135"/>
      <c r="Z14" s="135"/>
      <c r="AA14" s="135"/>
      <c r="AB14" s="142"/>
      <c r="AC14" s="137"/>
      <c r="AD14" s="137"/>
      <c r="AE14" s="137"/>
      <c r="AF14" s="137"/>
      <c r="AG14" s="143"/>
      <c r="AH14" s="135"/>
      <c r="AI14" s="76"/>
      <c r="AJ14" s="141"/>
      <c r="AK14" s="137"/>
      <c r="AL14" s="137"/>
      <c r="AM14" s="137"/>
      <c r="AN14" s="137"/>
      <c r="AO14" s="139"/>
      <c r="AP14" s="137"/>
    </row>
    <row r="15" spans="1:42" ht="12.75" hidden="1">
      <c r="A15" s="76" t="s">
        <v>20</v>
      </c>
      <c r="B15" s="133">
        <f aca="true" t="shared" si="5" ref="B15:B49">SUM(H15:AP15)</f>
        <v>0</v>
      </c>
      <c r="C15" s="134">
        <f t="shared" si="4"/>
        <v>0</v>
      </c>
      <c r="D15" s="4"/>
      <c r="E15" s="4"/>
      <c r="F15" s="4">
        <f aca="true" t="shared" si="6" ref="F15:F49">COUNT(H15:AP15)</f>
        <v>0</v>
      </c>
      <c r="G15" s="135" t="str">
        <f aca="true" t="shared" si="7" ref="G15:G49">IF(ISNUMBER(AVERAGE(H15:AP15)),AVERAGE(H15:AP15),"ei käynyt")</f>
        <v>ei käynyt</v>
      </c>
      <c r="H15" s="133"/>
      <c r="I15" s="133"/>
      <c r="J15" s="133"/>
      <c r="K15" s="133"/>
      <c r="L15" s="133"/>
      <c r="M15" s="135"/>
      <c r="N15" s="135"/>
      <c r="O15" s="141"/>
      <c r="P15" s="137"/>
      <c r="Q15" s="168"/>
      <c r="R15" s="153"/>
      <c r="S15" s="153"/>
      <c r="T15" s="153"/>
      <c r="U15" s="157"/>
      <c r="V15" s="172"/>
      <c r="W15" s="153"/>
      <c r="X15" s="153"/>
      <c r="Y15" s="135"/>
      <c r="Z15" s="135"/>
      <c r="AA15" s="135"/>
      <c r="AB15" s="141"/>
      <c r="AC15" s="137"/>
      <c r="AD15" s="137"/>
      <c r="AE15" s="137"/>
      <c r="AF15" s="137"/>
      <c r="AG15" s="143"/>
      <c r="AH15" s="135"/>
      <c r="AI15" s="135"/>
      <c r="AJ15" s="141"/>
      <c r="AK15" s="137"/>
      <c r="AL15" s="137"/>
      <c r="AM15" s="137"/>
      <c r="AN15" s="137"/>
      <c r="AO15" s="139"/>
      <c r="AP15" s="137"/>
    </row>
    <row r="16" spans="1:42" ht="12.75" hidden="1">
      <c r="A16" s="76" t="s">
        <v>26</v>
      </c>
      <c r="B16" s="133">
        <f t="shared" si="5"/>
        <v>0</v>
      </c>
      <c r="C16" s="134">
        <f t="shared" si="4"/>
        <v>0</v>
      </c>
      <c r="D16" s="4"/>
      <c r="E16" s="4"/>
      <c r="F16" s="4">
        <f t="shared" si="6"/>
        <v>0</v>
      </c>
      <c r="G16" s="135" t="str">
        <f t="shared" si="7"/>
        <v>ei käynyt</v>
      </c>
      <c r="H16" s="133"/>
      <c r="I16" s="133"/>
      <c r="J16" s="133"/>
      <c r="K16" s="133"/>
      <c r="L16" s="133"/>
      <c r="M16" s="135"/>
      <c r="N16" s="135"/>
      <c r="O16" s="141"/>
      <c r="P16" s="137"/>
      <c r="Q16" s="168"/>
      <c r="R16" s="153"/>
      <c r="S16" s="153"/>
      <c r="T16" s="153"/>
      <c r="U16" s="153"/>
      <c r="V16" s="153"/>
      <c r="W16" s="153"/>
      <c r="X16" s="153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7"/>
      <c r="AO16" s="143"/>
      <c r="AP16" s="137"/>
    </row>
    <row r="17" spans="1:42" ht="12.75" hidden="1">
      <c r="A17" s="76" t="s">
        <v>27</v>
      </c>
      <c r="B17" s="133">
        <f t="shared" si="5"/>
        <v>0</v>
      </c>
      <c r="C17" s="134">
        <f t="shared" si="4"/>
        <v>0</v>
      </c>
      <c r="D17" s="4"/>
      <c r="E17" s="4"/>
      <c r="F17" s="4">
        <f t="shared" si="6"/>
        <v>0</v>
      </c>
      <c r="G17" s="135" t="str">
        <f t="shared" si="7"/>
        <v>ei käynyt</v>
      </c>
      <c r="H17" s="133"/>
      <c r="I17" s="133"/>
      <c r="J17" s="133"/>
      <c r="K17" s="133"/>
      <c r="L17" s="133"/>
      <c r="M17" s="135"/>
      <c r="N17" s="135"/>
      <c r="O17" s="135"/>
      <c r="P17" s="151"/>
      <c r="Q17" s="153"/>
      <c r="R17" s="153"/>
      <c r="S17" s="153"/>
      <c r="T17" s="153"/>
      <c r="U17" s="153"/>
      <c r="V17" s="153"/>
      <c r="W17" s="153"/>
      <c r="X17" s="153"/>
      <c r="Y17" s="135"/>
      <c r="Z17" s="135"/>
      <c r="AA17" s="135"/>
      <c r="AB17" s="135"/>
      <c r="AC17" s="135"/>
      <c r="AD17" s="135"/>
      <c r="AE17" s="135"/>
      <c r="AF17" s="135"/>
      <c r="AG17" s="143"/>
      <c r="AH17" s="135"/>
      <c r="AI17" s="137"/>
      <c r="AJ17" s="141"/>
      <c r="AK17" s="137"/>
      <c r="AL17" s="137"/>
      <c r="AM17" s="137"/>
      <c r="AN17" s="137"/>
      <c r="AO17" s="139"/>
      <c r="AP17" s="137"/>
    </row>
    <row r="18" spans="1:42" ht="12.75" hidden="1">
      <c r="A18" s="76" t="s">
        <v>10</v>
      </c>
      <c r="B18" s="133">
        <f t="shared" si="5"/>
        <v>0</v>
      </c>
      <c r="C18" s="134">
        <f t="shared" si="4"/>
        <v>0</v>
      </c>
      <c r="D18" s="4"/>
      <c r="E18" s="4"/>
      <c r="F18" s="4">
        <f t="shared" si="6"/>
        <v>0</v>
      </c>
      <c r="G18" s="135" t="str">
        <f t="shared" si="7"/>
        <v>ei käynyt</v>
      </c>
      <c r="H18" s="135"/>
      <c r="I18" s="133"/>
      <c r="J18" s="133"/>
      <c r="K18" s="133"/>
      <c r="L18" s="133"/>
      <c r="M18" s="135"/>
      <c r="N18" s="135"/>
      <c r="O18" s="135"/>
      <c r="P18" s="135"/>
      <c r="Q18" s="153"/>
      <c r="R18" s="153"/>
      <c r="S18" s="153"/>
      <c r="T18" s="171"/>
      <c r="U18" s="153"/>
      <c r="V18" s="153"/>
      <c r="W18" s="153"/>
      <c r="X18" s="153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9"/>
      <c r="AP18" s="137"/>
    </row>
    <row r="19" spans="1:42" ht="12.75" hidden="1">
      <c r="A19" s="76" t="s">
        <v>13</v>
      </c>
      <c r="B19" s="133">
        <f t="shared" si="5"/>
        <v>0</v>
      </c>
      <c r="C19" s="134">
        <f t="shared" si="4"/>
        <v>0</v>
      </c>
      <c r="D19" s="4"/>
      <c r="E19" s="4"/>
      <c r="F19" s="4">
        <f t="shared" si="6"/>
        <v>0</v>
      </c>
      <c r="G19" s="135" t="str">
        <f t="shared" si="7"/>
        <v>ei käynyt</v>
      </c>
      <c r="H19" s="133"/>
      <c r="I19" s="133"/>
      <c r="J19" s="133"/>
      <c r="K19" s="133"/>
      <c r="L19" s="133"/>
      <c r="M19" s="135"/>
      <c r="N19" s="135"/>
      <c r="O19" s="135"/>
      <c r="P19" s="135"/>
      <c r="Q19" s="153"/>
      <c r="R19" s="153"/>
      <c r="S19" s="153"/>
      <c r="T19" s="153"/>
      <c r="U19" s="153"/>
      <c r="V19" s="153"/>
      <c r="W19" s="153"/>
      <c r="X19" s="153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41"/>
      <c r="AK19" s="137"/>
      <c r="AL19" s="137"/>
      <c r="AM19" s="137"/>
      <c r="AN19" s="137"/>
      <c r="AO19" s="139"/>
      <c r="AP19" s="137"/>
    </row>
    <row r="20" spans="1:42" ht="12.75" hidden="1">
      <c r="A20" s="76" t="s">
        <v>48</v>
      </c>
      <c r="B20" s="133">
        <f t="shared" si="5"/>
        <v>0</v>
      </c>
      <c r="C20" s="134">
        <f t="shared" si="4"/>
        <v>0</v>
      </c>
      <c r="D20" s="4"/>
      <c r="E20" s="4"/>
      <c r="F20" s="4">
        <f t="shared" si="6"/>
        <v>0</v>
      </c>
      <c r="G20" s="135" t="str">
        <f t="shared" si="7"/>
        <v>ei käynyt</v>
      </c>
      <c r="H20" s="153"/>
      <c r="I20" s="133"/>
      <c r="J20" s="133"/>
      <c r="K20" s="133"/>
      <c r="L20" s="133"/>
      <c r="M20" s="135"/>
      <c r="N20" s="135"/>
      <c r="O20" s="135"/>
      <c r="P20" s="135"/>
      <c r="Q20" s="153"/>
      <c r="R20" s="153"/>
      <c r="S20" s="153"/>
      <c r="T20" s="153"/>
      <c r="U20" s="153"/>
      <c r="V20" s="153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7"/>
      <c r="AO20" s="139"/>
      <c r="AP20" s="137"/>
    </row>
    <row r="21" spans="1:42" ht="12.75" hidden="1">
      <c r="A21" s="76" t="s">
        <v>17</v>
      </c>
      <c r="B21" s="133">
        <f t="shared" si="5"/>
        <v>0</v>
      </c>
      <c r="C21" s="134">
        <f t="shared" si="4"/>
        <v>0</v>
      </c>
      <c r="D21" s="4"/>
      <c r="E21" s="4"/>
      <c r="F21" s="4">
        <f t="shared" si="6"/>
        <v>0</v>
      </c>
      <c r="G21" s="135" t="str">
        <f t="shared" si="7"/>
        <v>ei käynyt</v>
      </c>
      <c r="H21" s="133"/>
      <c r="I21" s="133"/>
      <c r="J21" s="133"/>
      <c r="K21" s="133"/>
      <c r="L21" s="133"/>
      <c r="M21" s="135"/>
      <c r="N21" s="135"/>
      <c r="O21" s="135"/>
      <c r="P21" s="135"/>
      <c r="Q21" s="153"/>
      <c r="R21" s="153"/>
      <c r="S21" s="153"/>
      <c r="T21" s="153"/>
      <c r="U21" s="153"/>
      <c r="V21" s="153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1"/>
      <c r="AK21" s="137"/>
      <c r="AL21" s="137"/>
      <c r="AM21" s="137"/>
      <c r="AN21" s="137"/>
      <c r="AO21" s="139"/>
      <c r="AP21" s="137"/>
    </row>
    <row r="22" spans="1:42" ht="12.75" hidden="1">
      <c r="A22" s="76" t="s">
        <v>30</v>
      </c>
      <c r="B22" s="133">
        <f t="shared" si="5"/>
        <v>0</v>
      </c>
      <c r="C22" s="134">
        <f t="shared" si="4"/>
        <v>0</v>
      </c>
      <c r="D22" s="4"/>
      <c r="E22" s="4"/>
      <c r="F22" s="4">
        <f t="shared" si="6"/>
        <v>0</v>
      </c>
      <c r="G22" s="135" t="str">
        <f t="shared" si="7"/>
        <v>ei käynyt</v>
      </c>
      <c r="H22" s="133"/>
      <c r="I22" s="133"/>
      <c r="J22" s="133"/>
      <c r="K22" s="133"/>
      <c r="L22" s="133"/>
      <c r="M22" s="135"/>
      <c r="N22" s="135"/>
      <c r="O22" s="135"/>
      <c r="P22" s="135"/>
      <c r="Q22" s="153"/>
      <c r="R22" s="153"/>
      <c r="S22" s="153"/>
      <c r="T22" s="153"/>
      <c r="U22" s="153"/>
      <c r="V22" s="153"/>
      <c r="W22" s="153"/>
      <c r="X22" s="153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41"/>
      <c r="AK22" s="137"/>
      <c r="AL22" s="137"/>
      <c r="AM22" s="137"/>
      <c r="AN22" s="137"/>
      <c r="AO22" s="139"/>
      <c r="AP22" s="137"/>
    </row>
    <row r="23" spans="1:42" ht="12.75" hidden="1">
      <c r="A23" s="76" t="s">
        <v>31</v>
      </c>
      <c r="B23" s="133">
        <f t="shared" si="5"/>
        <v>0</v>
      </c>
      <c r="C23" s="134">
        <f t="shared" si="4"/>
        <v>0</v>
      </c>
      <c r="D23" s="4"/>
      <c r="E23" s="4"/>
      <c r="F23" s="4">
        <f t="shared" si="6"/>
        <v>0</v>
      </c>
      <c r="G23" s="135" t="str">
        <f t="shared" si="7"/>
        <v>ei käynyt</v>
      </c>
      <c r="H23" s="133"/>
      <c r="I23" s="133"/>
      <c r="J23" s="133"/>
      <c r="K23" s="133"/>
      <c r="L23" s="133"/>
      <c r="M23" s="135"/>
      <c r="N23" s="135"/>
      <c r="O23" s="135"/>
      <c r="P23" s="135"/>
      <c r="Q23" s="153"/>
      <c r="R23" s="153"/>
      <c r="S23" s="153"/>
      <c r="T23" s="153"/>
      <c r="U23" s="153"/>
      <c r="V23" s="153"/>
      <c r="W23" s="153"/>
      <c r="X23" s="153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41"/>
      <c r="AK23" s="137"/>
      <c r="AL23" s="137"/>
      <c r="AM23" s="137"/>
      <c r="AN23" s="137"/>
      <c r="AO23" s="139"/>
      <c r="AP23" s="137"/>
    </row>
    <row r="24" spans="1:42" ht="12.75" hidden="1">
      <c r="A24" s="76" t="s">
        <v>106</v>
      </c>
      <c r="B24" s="133">
        <f t="shared" si="5"/>
        <v>0</v>
      </c>
      <c r="C24" s="134">
        <f t="shared" si="4"/>
        <v>0</v>
      </c>
      <c r="D24" s="4"/>
      <c r="E24" s="4"/>
      <c r="F24" s="4">
        <f t="shared" si="6"/>
        <v>0</v>
      </c>
      <c r="G24" s="135" t="str">
        <f t="shared" si="7"/>
        <v>ei käynyt</v>
      </c>
      <c r="H24" s="76"/>
      <c r="I24" s="133"/>
      <c r="J24" s="133"/>
      <c r="K24" s="133"/>
      <c r="L24" s="133"/>
      <c r="M24" s="133"/>
      <c r="N24" s="135"/>
      <c r="O24" s="133"/>
      <c r="P24" s="76"/>
      <c r="Q24" s="135"/>
      <c r="R24" s="135"/>
      <c r="S24" s="133"/>
      <c r="T24" s="133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41"/>
      <c r="AK24" s="137"/>
      <c r="AL24" s="137"/>
      <c r="AM24" s="135"/>
      <c r="AN24" s="137"/>
      <c r="AO24" s="139"/>
      <c r="AP24" s="137"/>
    </row>
    <row r="25" spans="1:42" ht="12.75" hidden="1">
      <c r="A25" s="76" t="s">
        <v>32</v>
      </c>
      <c r="B25" s="133">
        <f t="shared" si="5"/>
        <v>0</v>
      </c>
      <c r="C25" s="134">
        <f t="shared" si="4"/>
        <v>0</v>
      </c>
      <c r="D25" s="4"/>
      <c r="E25" s="4"/>
      <c r="F25" s="4">
        <f t="shared" si="6"/>
        <v>0</v>
      </c>
      <c r="G25" s="135" t="str">
        <f t="shared" si="7"/>
        <v>ei käynyt</v>
      </c>
      <c r="H25" s="133"/>
      <c r="I25" s="133"/>
      <c r="J25" s="133"/>
      <c r="K25" s="133"/>
      <c r="L25" s="133"/>
      <c r="M25" s="135"/>
      <c r="N25" s="135"/>
      <c r="O25" s="135"/>
      <c r="P25" s="135"/>
      <c r="Q25" s="153"/>
      <c r="R25" s="153"/>
      <c r="S25" s="153"/>
      <c r="T25" s="153"/>
      <c r="U25" s="153"/>
      <c r="V25" s="153"/>
      <c r="W25" s="153"/>
      <c r="X25" s="153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7"/>
      <c r="AO25" s="139"/>
      <c r="AP25" s="137"/>
    </row>
    <row r="26" spans="1:42" ht="12.75" hidden="1">
      <c r="A26" s="76" t="s">
        <v>22</v>
      </c>
      <c r="B26" s="133">
        <f t="shared" si="5"/>
        <v>0</v>
      </c>
      <c r="C26" s="134">
        <f t="shared" si="4"/>
        <v>0</v>
      </c>
      <c r="D26" s="4"/>
      <c r="E26" s="4"/>
      <c r="F26" s="4">
        <f t="shared" si="6"/>
        <v>0</v>
      </c>
      <c r="G26" s="135" t="str">
        <f t="shared" si="7"/>
        <v>ei käynyt</v>
      </c>
      <c r="H26" s="133"/>
      <c r="I26" s="133"/>
      <c r="J26" s="133"/>
      <c r="K26" s="133"/>
      <c r="L26" s="133"/>
      <c r="M26" s="135"/>
      <c r="N26" s="135"/>
      <c r="O26" s="135"/>
      <c r="P26" s="135"/>
      <c r="Q26" s="153"/>
      <c r="R26" s="153"/>
      <c r="S26" s="153"/>
      <c r="T26" s="153"/>
      <c r="U26" s="153"/>
      <c r="V26" s="153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7"/>
      <c r="AO26" s="139"/>
      <c r="AP26" s="137"/>
    </row>
    <row r="27" spans="1:42" ht="12.75" hidden="1">
      <c r="A27" s="76" t="s">
        <v>18</v>
      </c>
      <c r="B27" s="133">
        <f t="shared" si="5"/>
        <v>0</v>
      </c>
      <c r="C27" s="134">
        <f t="shared" si="4"/>
        <v>0</v>
      </c>
      <c r="D27" s="4"/>
      <c r="E27" s="4"/>
      <c r="F27" s="4">
        <f t="shared" si="6"/>
        <v>0</v>
      </c>
      <c r="G27" s="135" t="str">
        <f t="shared" si="7"/>
        <v>ei käynyt</v>
      </c>
      <c r="H27" s="133"/>
      <c r="I27" s="133"/>
      <c r="J27" s="133"/>
      <c r="K27" s="133"/>
      <c r="L27" s="133"/>
      <c r="M27" s="135"/>
      <c r="N27" s="135"/>
      <c r="O27" s="135"/>
      <c r="P27" s="135"/>
      <c r="Q27" s="153"/>
      <c r="R27" s="153"/>
      <c r="S27" s="153"/>
      <c r="T27" s="153"/>
      <c r="U27" s="153"/>
      <c r="V27" s="153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7"/>
      <c r="AO27" s="139"/>
      <c r="AP27" s="137"/>
    </row>
    <row r="28" spans="1:42" ht="12.75" hidden="1">
      <c r="A28" s="76" t="s">
        <v>23</v>
      </c>
      <c r="B28" s="133">
        <f t="shared" si="5"/>
        <v>0</v>
      </c>
      <c r="C28" s="134">
        <f t="shared" si="4"/>
        <v>0</v>
      </c>
      <c r="D28" s="4"/>
      <c r="E28" s="4"/>
      <c r="F28" s="4">
        <f t="shared" si="6"/>
        <v>0</v>
      </c>
      <c r="G28" s="135" t="str">
        <f t="shared" si="7"/>
        <v>ei käynyt</v>
      </c>
      <c r="H28" s="133"/>
      <c r="I28" s="133"/>
      <c r="J28" s="133"/>
      <c r="K28" s="133"/>
      <c r="L28" s="133"/>
      <c r="M28" s="135"/>
      <c r="N28" s="135"/>
      <c r="O28" s="135"/>
      <c r="P28" s="135"/>
      <c r="Q28" s="153"/>
      <c r="R28" s="153"/>
      <c r="S28" s="153"/>
      <c r="T28" s="153"/>
      <c r="U28" s="153"/>
      <c r="V28" s="153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1"/>
      <c r="AK28" s="137"/>
      <c r="AL28" s="137"/>
      <c r="AM28" s="137"/>
      <c r="AN28" s="137"/>
      <c r="AO28" s="139"/>
      <c r="AP28" s="137"/>
    </row>
    <row r="29" spans="1:42" ht="12.75" hidden="1">
      <c r="A29" s="76" t="s">
        <v>19</v>
      </c>
      <c r="B29" s="133">
        <f t="shared" si="5"/>
        <v>0</v>
      </c>
      <c r="C29" s="134">
        <f t="shared" si="4"/>
        <v>0</v>
      </c>
      <c r="D29" s="4"/>
      <c r="E29" s="4"/>
      <c r="F29" s="4">
        <f t="shared" si="6"/>
        <v>0</v>
      </c>
      <c r="G29" s="135" t="str">
        <f t="shared" si="7"/>
        <v>ei käynyt</v>
      </c>
      <c r="H29" s="133"/>
      <c r="I29" s="133"/>
      <c r="J29" s="133"/>
      <c r="K29" s="133"/>
      <c r="L29" s="133"/>
      <c r="M29" s="135"/>
      <c r="N29" s="135"/>
      <c r="O29" s="135"/>
      <c r="P29" s="135"/>
      <c r="Q29" s="153"/>
      <c r="R29" s="153"/>
      <c r="S29" s="153"/>
      <c r="T29" s="153"/>
      <c r="U29" s="153"/>
      <c r="V29" s="153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7"/>
      <c r="AO29" s="139"/>
      <c r="AP29" s="137"/>
    </row>
    <row r="30" spans="1:42" ht="12.75" hidden="1">
      <c r="A30" s="76" t="s">
        <v>34</v>
      </c>
      <c r="B30" s="133">
        <f t="shared" si="5"/>
        <v>0</v>
      </c>
      <c r="C30" s="134">
        <f t="shared" si="4"/>
        <v>0</v>
      </c>
      <c r="D30" s="4"/>
      <c r="E30" s="4"/>
      <c r="F30" s="4">
        <f t="shared" si="6"/>
        <v>0</v>
      </c>
      <c r="G30" s="135" t="str">
        <f t="shared" si="7"/>
        <v>ei käynyt</v>
      </c>
      <c r="H30" s="133"/>
      <c r="I30" s="133"/>
      <c r="J30" s="133"/>
      <c r="K30" s="133"/>
      <c r="L30" s="133"/>
      <c r="M30" s="135"/>
      <c r="N30" s="135"/>
      <c r="O30" s="135"/>
      <c r="P30" s="135"/>
      <c r="Q30" s="153"/>
      <c r="R30" s="153"/>
      <c r="S30" s="153"/>
      <c r="T30" s="133"/>
      <c r="U30" s="135"/>
      <c r="V30" s="133"/>
      <c r="W30" s="133"/>
      <c r="X30" s="135"/>
      <c r="Y30" s="135"/>
      <c r="Z30" s="135"/>
      <c r="AA30" s="135"/>
      <c r="AB30" s="133"/>
      <c r="AC30" s="135"/>
      <c r="AD30" s="135"/>
      <c r="AE30" s="135"/>
      <c r="AF30" s="135"/>
      <c r="AG30" s="133"/>
      <c r="AH30" s="135"/>
      <c r="AI30" s="135"/>
      <c r="AJ30" s="141"/>
      <c r="AK30" s="137"/>
      <c r="AL30" s="137"/>
      <c r="AM30" s="140"/>
      <c r="AN30" s="137"/>
      <c r="AO30" s="139"/>
      <c r="AP30" s="137"/>
    </row>
    <row r="31" spans="1:42" ht="12.75" hidden="1">
      <c r="A31" s="76" t="s">
        <v>35</v>
      </c>
      <c r="B31" s="133">
        <f t="shared" si="5"/>
        <v>0</v>
      </c>
      <c r="C31" s="134">
        <f t="shared" si="4"/>
        <v>0</v>
      </c>
      <c r="D31" s="4"/>
      <c r="E31" s="4"/>
      <c r="F31" s="4">
        <f t="shared" si="6"/>
        <v>0</v>
      </c>
      <c r="G31" s="135" t="str">
        <f t="shared" si="7"/>
        <v>ei käynyt</v>
      </c>
      <c r="H31" s="133"/>
      <c r="I31" s="133"/>
      <c r="J31" s="133"/>
      <c r="K31" s="133"/>
      <c r="L31" s="133"/>
      <c r="M31" s="135"/>
      <c r="N31" s="135"/>
      <c r="O31" s="135"/>
      <c r="P31" s="135"/>
      <c r="Q31" s="153"/>
      <c r="R31" s="153"/>
      <c r="S31" s="153"/>
      <c r="T31" s="153"/>
      <c r="U31" s="153"/>
      <c r="V31" s="153"/>
      <c r="W31" s="135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7"/>
      <c r="AO31" s="139"/>
      <c r="AP31" s="137"/>
    </row>
    <row r="32" spans="1:42" ht="12.75" hidden="1">
      <c r="A32" s="76" t="s">
        <v>36</v>
      </c>
      <c r="B32" s="133">
        <f t="shared" si="5"/>
        <v>0</v>
      </c>
      <c r="C32" s="134">
        <f t="shared" si="4"/>
        <v>0</v>
      </c>
      <c r="D32" s="4"/>
      <c r="E32" s="4"/>
      <c r="F32" s="4">
        <f t="shared" si="6"/>
        <v>0</v>
      </c>
      <c r="G32" s="135" t="str">
        <f t="shared" si="7"/>
        <v>ei käynyt</v>
      </c>
      <c r="H32" s="133"/>
      <c r="I32" s="133"/>
      <c r="J32" s="133"/>
      <c r="K32" s="133"/>
      <c r="L32" s="133"/>
      <c r="M32" s="135"/>
      <c r="N32" s="135"/>
      <c r="O32" s="135"/>
      <c r="P32" s="135"/>
      <c r="Q32" s="153"/>
      <c r="R32" s="153"/>
      <c r="S32" s="153"/>
      <c r="T32" s="153"/>
      <c r="U32" s="153"/>
      <c r="V32" s="153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7"/>
      <c r="AO32" s="139"/>
      <c r="AP32" s="137"/>
    </row>
    <row r="33" spans="1:42" ht="12.75" hidden="1">
      <c r="A33" s="76" t="s">
        <v>101</v>
      </c>
      <c r="B33" s="133">
        <f t="shared" si="5"/>
        <v>0</v>
      </c>
      <c r="C33" s="134">
        <f t="shared" si="4"/>
        <v>0</v>
      </c>
      <c r="D33" s="4"/>
      <c r="E33" s="4"/>
      <c r="F33" s="4">
        <f t="shared" si="6"/>
        <v>0</v>
      </c>
      <c r="G33" s="135" t="str">
        <f t="shared" si="7"/>
        <v>ei käynyt</v>
      </c>
      <c r="H33" s="133"/>
      <c r="I33" s="133"/>
      <c r="J33" s="133"/>
      <c r="K33" s="133"/>
      <c r="L33" s="133"/>
      <c r="M33" s="135"/>
      <c r="N33" s="135"/>
      <c r="O33" s="135"/>
      <c r="P33" s="135"/>
      <c r="Q33" s="153"/>
      <c r="R33" s="153"/>
      <c r="S33" s="153"/>
      <c r="T33" s="153"/>
      <c r="U33" s="153"/>
      <c r="V33" s="153"/>
      <c r="W33" s="153"/>
      <c r="X33" s="153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7"/>
      <c r="AO33" s="139"/>
      <c r="AP33" s="137"/>
    </row>
    <row r="34" spans="1:42" ht="12.75" hidden="1">
      <c r="A34" s="76" t="s">
        <v>24</v>
      </c>
      <c r="B34" s="133">
        <f t="shared" si="5"/>
        <v>0</v>
      </c>
      <c r="C34" s="134">
        <f t="shared" si="4"/>
        <v>0</v>
      </c>
      <c r="D34" s="4"/>
      <c r="E34" s="4"/>
      <c r="F34" s="4">
        <f t="shared" si="6"/>
        <v>0</v>
      </c>
      <c r="G34" s="135" t="str">
        <f t="shared" si="7"/>
        <v>ei käynyt</v>
      </c>
      <c r="H34" s="133"/>
      <c r="I34" s="133"/>
      <c r="J34" s="133"/>
      <c r="K34" s="133"/>
      <c r="L34" s="133"/>
      <c r="M34" s="135"/>
      <c r="N34" s="135"/>
      <c r="O34" s="135"/>
      <c r="P34" s="135"/>
      <c r="Q34" s="153"/>
      <c r="R34" s="153"/>
      <c r="S34" s="153"/>
      <c r="T34" s="153"/>
      <c r="U34" s="153"/>
      <c r="V34" s="153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41"/>
      <c r="AK34" s="137"/>
      <c r="AL34" s="137"/>
      <c r="AM34" s="137"/>
      <c r="AN34" s="137"/>
      <c r="AO34" s="139"/>
      <c r="AP34" s="137"/>
    </row>
    <row r="35" spans="1:42" ht="12.75" hidden="1">
      <c r="A35" s="76" t="s">
        <v>21</v>
      </c>
      <c r="B35" s="133">
        <f t="shared" si="5"/>
        <v>0</v>
      </c>
      <c r="C35" s="134">
        <f t="shared" si="4"/>
        <v>0</v>
      </c>
      <c r="D35" s="4"/>
      <c r="E35" s="4"/>
      <c r="F35" s="4">
        <f t="shared" si="6"/>
        <v>0</v>
      </c>
      <c r="G35" s="135" t="str">
        <f t="shared" si="7"/>
        <v>ei käynyt</v>
      </c>
      <c r="H35" s="133"/>
      <c r="I35" s="133"/>
      <c r="J35" s="133"/>
      <c r="K35" s="133"/>
      <c r="L35" s="133"/>
      <c r="M35" s="135"/>
      <c r="N35" s="135"/>
      <c r="O35" s="135"/>
      <c r="P35" s="135"/>
      <c r="Q35" s="153"/>
      <c r="R35" s="153"/>
      <c r="S35" s="153"/>
      <c r="T35" s="153"/>
      <c r="U35" s="153"/>
      <c r="V35" s="153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41"/>
      <c r="AK35" s="137"/>
      <c r="AL35" s="137"/>
      <c r="AM35" s="137"/>
      <c r="AN35" s="137"/>
      <c r="AO35" s="139"/>
      <c r="AP35" s="137"/>
    </row>
    <row r="36" spans="1:42" ht="12.75" hidden="1">
      <c r="A36" s="76" t="s">
        <v>98</v>
      </c>
      <c r="B36" s="133">
        <f t="shared" si="5"/>
        <v>0</v>
      </c>
      <c r="C36" s="134">
        <f t="shared" si="4"/>
        <v>0</v>
      </c>
      <c r="D36" s="4"/>
      <c r="E36" s="4"/>
      <c r="F36" s="4">
        <f t="shared" si="6"/>
        <v>0</v>
      </c>
      <c r="G36" s="135" t="str">
        <f t="shared" si="7"/>
        <v>ei käynyt</v>
      </c>
      <c r="H36" s="135"/>
      <c r="I36" s="133"/>
      <c r="J36" s="133"/>
      <c r="K36" s="133"/>
      <c r="L36" s="133"/>
      <c r="M36" s="133"/>
      <c r="N36" s="135"/>
      <c r="O36" s="76"/>
      <c r="P36" s="133"/>
      <c r="Q36" s="133"/>
      <c r="R36" s="133"/>
      <c r="S36" s="133"/>
      <c r="T36" s="133"/>
      <c r="U36" s="135"/>
      <c r="V36" s="133"/>
      <c r="W36" s="133"/>
      <c r="X36" s="135"/>
      <c r="Y36" s="133"/>
      <c r="Z36" s="133"/>
      <c r="AA36" s="133"/>
      <c r="AB36" s="133"/>
      <c r="AC36" s="133"/>
      <c r="AD36" s="133"/>
      <c r="AE36" s="133"/>
      <c r="AF36" s="133"/>
      <c r="AG36" s="135"/>
      <c r="AH36" s="133"/>
      <c r="AI36" s="133"/>
      <c r="AJ36" s="138"/>
      <c r="AK36" s="140"/>
      <c r="AL36" s="140"/>
      <c r="AM36" s="140"/>
      <c r="AN36" s="140"/>
      <c r="AO36" s="139"/>
      <c r="AP36" s="140"/>
    </row>
    <row r="37" spans="1:42" ht="12.75" hidden="1">
      <c r="A37" s="76" t="s">
        <v>25</v>
      </c>
      <c r="B37" s="133">
        <f t="shared" si="5"/>
        <v>0</v>
      </c>
      <c r="C37" s="134">
        <f t="shared" si="4"/>
        <v>0</v>
      </c>
      <c r="D37" s="4"/>
      <c r="E37" s="4"/>
      <c r="F37" s="4">
        <f t="shared" si="6"/>
        <v>0</v>
      </c>
      <c r="G37" s="135" t="str">
        <f t="shared" si="7"/>
        <v>ei käynyt</v>
      </c>
      <c r="H37" s="133"/>
      <c r="I37" s="133"/>
      <c r="J37" s="133"/>
      <c r="K37" s="133"/>
      <c r="L37" s="133"/>
      <c r="M37" s="135"/>
      <c r="N37" s="135"/>
      <c r="O37" s="135"/>
      <c r="P37" s="135"/>
      <c r="Q37" s="153"/>
      <c r="R37" s="153"/>
      <c r="S37" s="153"/>
      <c r="T37" s="153"/>
      <c r="U37" s="153"/>
      <c r="V37" s="153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41"/>
      <c r="AK37" s="137"/>
      <c r="AL37" s="137"/>
      <c r="AM37" s="137"/>
      <c r="AN37" s="137"/>
      <c r="AO37" s="139"/>
      <c r="AP37" s="137"/>
    </row>
    <row r="38" spans="1:42" ht="12.75" hidden="1">
      <c r="A38" s="76" t="s">
        <v>38</v>
      </c>
      <c r="B38" s="133">
        <f t="shared" si="5"/>
        <v>0</v>
      </c>
      <c r="C38" s="134">
        <f t="shared" si="4"/>
        <v>0</v>
      </c>
      <c r="D38" s="4"/>
      <c r="E38" s="4"/>
      <c r="F38" s="4">
        <f t="shared" si="6"/>
        <v>0</v>
      </c>
      <c r="G38" s="135" t="str">
        <f t="shared" si="7"/>
        <v>ei käynyt</v>
      </c>
      <c r="H38" s="133"/>
      <c r="I38" s="133"/>
      <c r="J38" s="133"/>
      <c r="K38" s="133"/>
      <c r="L38" s="133"/>
      <c r="M38" s="135"/>
      <c r="N38" s="135"/>
      <c r="O38" s="135"/>
      <c r="P38" s="135"/>
      <c r="Q38" s="153"/>
      <c r="R38" s="153"/>
      <c r="S38" s="153"/>
      <c r="T38" s="153"/>
      <c r="U38" s="153"/>
      <c r="V38" s="153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7"/>
      <c r="AO38" s="139"/>
      <c r="AP38" s="137"/>
    </row>
    <row r="39" spans="1:42" ht="12.75" hidden="1">
      <c r="A39" s="76" t="s">
        <v>51</v>
      </c>
      <c r="B39" s="133">
        <f t="shared" si="5"/>
        <v>0</v>
      </c>
      <c r="C39" s="134">
        <f t="shared" si="4"/>
        <v>0</v>
      </c>
      <c r="D39" s="4"/>
      <c r="E39" s="4"/>
      <c r="F39" s="4">
        <f t="shared" si="6"/>
        <v>0</v>
      </c>
      <c r="G39" s="135" t="str">
        <f t="shared" si="7"/>
        <v>ei käynyt</v>
      </c>
      <c r="H39" s="133"/>
      <c r="I39" s="133"/>
      <c r="J39" s="133"/>
      <c r="K39" s="133"/>
      <c r="L39" s="133"/>
      <c r="M39" s="135"/>
      <c r="N39" s="135"/>
      <c r="O39" s="135"/>
      <c r="P39" s="135"/>
      <c r="Q39" s="153"/>
      <c r="R39" s="153"/>
      <c r="S39" s="153"/>
      <c r="T39" s="153"/>
      <c r="U39" s="153"/>
      <c r="V39" s="153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7"/>
      <c r="AO39" s="139"/>
      <c r="AP39" s="137"/>
    </row>
    <row r="40" spans="1:42" ht="12.75" hidden="1">
      <c r="A40" s="76" t="s">
        <v>50</v>
      </c>
      <c r="B40" s="133">
        <f t="shared" si="5"/>
        <v>0</v>
      </c>
      <c r="C40" s="134">
        <f t="shared" si="4"/>
        <v>0</v>
      </c>
      <c r="D40" s="4"/>
      <c r="E40" s="4"/>
      <c r="F40" s="4">
        <f t="shared" si="6"/>
        <v>0</v>
      </c>
      <c r="G40" s="135" t="str">
        <f t="shared" si="7"/>
        <v>ei käynyt</v>
      </c>
      <c r="H40" s="135"/>
      <c r="I40" s="133"/>
      <c r="J40" s="133"/>
      <c r="K40" s="133"/>
      <c r="L40" s="133"/>
      <c r="M40" s="135"/>
      <c r="N40" s="133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3"/>
      <c r="AJ40" s="141"/>
      <c r="AK40" s="137"/>
      <c r="AL40" s="137"/>
      <c r="AM40" s="137"/>
      <c r="AN40" s="137"/>
      <c r="AO40" s="139"/>
      <c r="AP40" s="137"/>
    </row>
    <row r="41" spans="1:42" ht="12.75" hidden="1">
      <c r="A41" s="76" t="s">
        <v>39</v>
      </c>
      <c r="B41" s="133">
        <f t="shared" si="5"/>
        <v>0</v>
      </c>
      <c r="C41" s="134">
        <f t="shared" si="4"/>
        <v>0</v>
      </c>
      <c r="D41" s="4"/>
      <c r="E41" s="4"/>
      <c r="F41" s="4">
        <f t="shared" si="6"/>
        <v>0</v>
      </c>
      <c r="G41" s="135" t="str">
        <f t="shared" si="7"/>
        <v>ei käynyt</v>
      </c>
      <c r="H41" s="133"/>
      <c r="I41" s="133"/>
      <c r="J41" s="133"/>
      <c r="K41" s="133"/>
      <c r="L41" s="133"/>
      <c r="M41" s="135"/>
      <c r="N41" s="135"/>
      <c r="O41" s="135"/>
      <c r="P41" s="135"/>
      <c r="Q41" s="153"/>
      <c r="R41" s="153"/>
      <c r="S41" s="153"/>
      <c r="T41" s="153"/>
      <c r="U41" s="153"/>
      <c r="V41" s="153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7"/>
      <c r="AO41" s="139"/>
      <c r="AP41" s="137"/>
    </row>
    <row r="42" spans="1:42" ht="12.75" hidden="1">
      <c r="A42" s="76" t="s">
        <v>40</v>
      </c>
      <c r="B42" s="133">
        <f t="shared" si="5"/>
        <v>0</v>
      </c>
      <c r="C42" s="134">
        <f t="shared" si="4"/>
        <v>0</v>
      </c>
      <c r="D42" s="4"/>
      <c r="E42" s="4"/>
      <c r="F42" s="4">
        <f t="shared" si="6"/>
        <v>0</v>
      </c>
      <c r="G42" s="135" t="str">
        <f t="shared" si="7"/>
        <v>ei käynyt</v>
      </c>
      <c r="H42" s="133"/>
      <c r="I42" s="133"/>
      <c r="J42" s="133"/>
      <c r="K42" s="133"/>
      <c r="L42" s="133"/>
      <c r="M42" s="135"/>
      <c r="N42" s="135"/>
      <c r="O42" s="135"/>
      <c r="P42" s="135"/>
      <c r="Q42" s="153"/>
      <c r="R42" s="153"/>
      <c r="S42" s="153"/>
      <c r="T42" s="153"/>
      <c r="U42" s="153"/>
      <c r="V42" s="153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7"/>
      <c r="AO42" s="139"/>
      <c r="AP42" s="137"/>
    </row>
    <row r="43" spans="1:42" ht="12.75" hidden="1">
      <c r="A43" s="76" t="s">
        <v>11</v>
      </c>
      <c r="B43" s="133">
        <f t="shared" si="5"/>
        <v>0</v>
      </c>
      <c r="C43" s="134">
        <f t="shared" si="4"/>
        <v>0</v>
      </c>
      <c r="D43" s="4"/>
      <c r="E43" s="4"/>
      <c r="F43" s="4">
        <f t="shared" si="6"/>
        <v>0</v>
      </c>
      <c r="G43" s="135" t="str">
        <f t="shared" si="7"/>
        <v>ei käynyt</v>
      </c>
      <c r="H43" s="135"/>
      <c r="I43" s="135"/>
      <c r="J43" s="133"/>
      <c r="K43" s="133"/>
      <c r="L43" s="135"/>
      <c r="M43" s="135"/>
      <c r="N43" s="135"/>
      <c r="O43" s="133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7"/>
      <c r="AO43" s="139"/>
      <c r="AP43" s="137"/>
    </row>
    <row r="44" spans="1:42" ht="12.75" hidden="1">
      <c r="A44" s="76" t="s">
        <v>107</v>
      </c>
      <c r="B44" s="133">
        <f t="shared" si="5"/>
        <v>0</v>
      </c>
      <c r="C44" s="134">
        <f t="shared" si="4"/>
        <v>0</v>
      </c>
      <c r="D44" s="4"/>
      <c r="E44" s="4"/>
      <c r="F44" s="4">
        <f t="shared" si="6"/>
        <v>0</v>
      </c>
      <c r="G44" s="135" t="str">
        <f t="shared" si="7"/>
        <v>ei käynyt</v>
      </c>
      <c r="H44" s="133"/>
      <c r="I44" s="133"/>
      <c r="J44" s="133"/>
      <c r="K44" s="133"/>
      <c r="L44" s="133"/>
      <c r="M44" s="135"/>
      <c r="N44" s="135"/>
      <c r="O44" s="135"/>
      <c r="P44" s="76"/>
      <c r="Q44" s="153"/>
      <c r="R44" s="133"/>
      <c r="S44" s="76"/>
      <c r="T44" s="153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7"/>
      <c r="AO44" s="139"/>
      <c r="AP44" s="137"/>
    </row>
    <row r="45" spans="1:42" ht="12.75" hidden="1">
      <c r="A45" s="76" t="s">
        <v>42</v>
      </c>
      <c r="B45" s="133">
        <f t="shared" si="5"/>
        <v>0</v>
      </c>
      <c r="C45" s="134">
        <f t="shared" si="4"/>
        <v>0</v>
      </c>
      <c r="D45" s="4"/>
      <c r="E45" s="4"/>
      <c r="F45" s="4">
        <f t="shared" si="6"/>
        <v>0</v>
      </c>
      <c r="G45" s="135" t="str">
        <f t="shared" si="7"/>
        <v>ei käynyt</v>
      </c>
      <c r="H45" s="133"/>
      <c r="I45" s="135"/>
      <c r="J45" s="133"/>
      <c r="K45" s="133"/>
      <c r="L45" s="133"/>
      <c r="M45" s="135"/>
      <c r="N45" s="135"/>
      <c r="O45" s="135"/>
      <c r="P45" s="133"/>
      <c r="Q45" s="135"/>
      <c r="R45" s="133"/>
      <c r="S45" s="135"/>
      <c r="T45" s="76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7"/>
      <c r="AO45" s="139"/>
      <c r="AP45" s="137"/>
    </row>
    <row r="46" spans="1:42" ht="12.75" hidden="1">
      <c r="A46" s="76" t="s">
        <v>43</v>
      </c>
      <c r="B46" s="133">
        <f t="shared" si="5"/>
        <v>0</v>
      </c>
      <c r="C46" s="134">
        <f t="shared" si="4"/>
        <v>0</v>
      </c>
      <c r="D46" s="4"/>
      <c r="E46" s="4"/>
      <c r="F46" s="4">
        <f t="shared" si="6"/>
        <v>0</v>
      </c>
      <c r="G46" s="135" t="str">
        <f t="shared" si="7"/>
        <v>ei käynyt</v>
      </c>
      <c r="H46" s="133"/>
      <c r="I46" s="135"/>
      <c r="J46" s="133"/>
      <c r="K46" s="133"/>
      <c r="L46" s="135"/>
      <c r="M46" s="135"/>
      <c r="N46" s="133"/>
      <c r="O46" s="135"/>
      <c r="P46" s="135"/>
      <c r="Q46" s="133"/>
      <c r="R46" s="153"/>
      <c r="S46" s="153"/>
      <c r="T46" s="153"/>
      <c r="U46" s="135"/>
      <c r="V46" s="153"/>
      <c r="W46" s="135"/>
      <c r="X46" s="135"/>
      <c r="Y46" s="135"/>
      <c r="Z46" s="135"/>
      <c r="AA46" s="133"/>
      <c r="AB46" s="135"/>
      <c r="AC46" s="135"/>
      <c r="AD46" s="135"/>
      <c r="AE46" s="135"/>
      <c r="AF46" s="135"/>
      <c r="AG46" s="135"/>
      <c r="AH46" s="133"/>
      <c r="AI46" s="135"/>
      <c r="AJ46" s="138"/>
      <c r="AK46" s="137"/>
      <c r="AL46" s="140"/>
      <c r="AM46" s="137"/>
      <c r="AN46" s="137"/>
      <c r="AO46" s="139"/>
      <c r="AP46" s="137"/>
    </row>
    <row r="47" spans="1:42" ht="12.75" hidden="1">
      <c r="A47" s="76" t="s">
        <v>44</v>
      </c>
      <c r="B47" s="133">
        <f t="shared" si="5"/>
        <v>0</v>
      </c>
      <c r="C47" s="134">
        <f t="shared" si="4"/>
        <v>0</v>
      </c>
      <c r="D47" s="4"/>
      <c r="E47" s="4"/>
      <c r="F47" s="4">
        <f t="shared" si="6"/>
        <v>0</v>
      </c>
      <c r="G47" s="135" t="str">
        <f t="shared" si="7"/>
        <v>ei käynyt</v>
      </c>
      <c r="H47" s="133"/>
      <c r="I47" s="135"/>
      <c r="J47" s="133"/>
      <c r="K47" s="133"/>
      <c r="L47" s="133"/>
      <c r="M47" s="133"/>
      <c r="N47" s="133"/>
      <c r="O47" s="135"/>
      <c r="P47" s="135"/>
      <c r="Q47" s="133"/>
      <c r="R47" s="133"/>
      <c r="S47" s="133"/>
      <c r="T47" s="133"/>
      <c r="U47" s="135"/>
      <c r="V47" s="133"/>
      <c r="W47" s="133"/>
      <c r="X47" s="135"/>
      <c r="Y47" s="133"/>
      <c r="Z47" s="135"/>
      <c r="AA47" s="133"/>
      <c r="AB47" s="133"/>
      <c r="AC47" s="133"/>
      <c r="AD47" s="135"/>
      <c r="AE47" s="135"/>
      <c r="AF47" s="135"/>
      <c r="AG47" s="135"/>
      <c r="AH47" s="135"/>
      <c r="AI47" s="135"/>
      <c r="AJ47" s="141"/>
      <c r="AK47" s="140"/>
      <c r="AL47" s="137"/>
      <c r="AM47" s="140"/>
      <c r="AN47" s="137"/>
      <c r="AO47" s="139"/>
      <c r="AP47" s="137"/>
    </row>
    <row r="48" spans="1:42" ht="12.75" hidden="1">
      <c r="A48" s="76" t="s">
        <v>45</v>
      </c>
      <c r="B48" s="133">
        <f t="shared" si="5"/>
        <v>0</v>
      </c>
      <c r="C48" s="134">
        <f t="shared" si="4"/>
        <v>0</v>
      </c>
      <c r="D48" s="4"/>
      <c r="E48" s="4"/>
      <c r="F48" s="4">
        <f t="shared" si="6"/>
        <v>0</v>
      </c>
      <c r="G48" s="135" t="str">
        <f t="shared" si="7"/>
        <v>ei käynyt</v>
      </c>
      <c r="H48" s="133"/>
      <c r="I48" s="135"/>
      <c r="J48" s="133"/>
      <c r="K48" s="133"/>
      <c r="L48" s="135"/>
      <c r="M48" s="133"/>
      <c r="N48" s="133"/>
      <c r="O48" s="133"/>
      <c r="P48" s="135"/>
      <c r="Q48" s="135"/>
      <c r="R48" s="133"/>
      <c r="S48" s="133"/>
      <c r="T48" s="133"/>
      <c r="U48" s="135"/>
      <c r="V48" s="133"/>
      <c r="W48" s="133"/>
      <c r="X48" s="135"/>
      <c r="Y48" s="133"/>
      <c r="Z48" s="135"/>
      <c r="AA48" s="133"/>
      <c r="AB48" s="133"/>
      <c r="AC48" s="135"/>
      <c r="AD48" s="133"/>
      <c r="AE48" s="133"/>
      <c r="AF48" s="133"/>
      <c r="AG48" s="133"/>
      <c r="AH48" s="135"/>
      <c r="AI48" s="135"/>
      <c r="AJ48" s="138"/>
      <c r="AK48" s="140"/>
      <c r="AL48" s="140"/>
      <c r="AM48" s="140"/>
      <c r="AN48" s="137"/>
      <c r="AO48" s="144"/>
      <c r="AP48" s="140"/>
    </row>
    <row r="49" spans="1:42" ht="12.75" hidden="1">
      <c r="A49" s="76" t="s">
        <v>99</v>
      </c>
      <c r="B49" s="133">
        <f t="shared" si="5"/>
        <v>0</v>
      </c>
      <c r="C49" s="134">
        <f t="shared" si="4"/>
        <v>0</v>
      </c>
      <c r="D49" s="4"/>
      <c r="E49" s="4"/>
      <c r="F49" s="4">
        <f t="shared" si="6"/>
        <v>0</v>
      </c>
      <c r="G49" s="135" t="str">
        <f t="shared" si="7"/>
        <v>ei käynyt</v>
      </c>
      <c r="H49" s="135"/>
      <c r="I49" s="135"/>
      <c r="J49" s="135"/>
      <c r="K49" s="135"/>
      <c r="L49" s="135"/>
      <c r="M49" s="135"/>
      <c r="N49" s="135"/>
      <c r="O49" s="135"/>
      <c r="P49" s="150"/>
      <c r="Q49" s="135"/>
      <c r="R49" s="135"/>
      <c r="S49" s="153"/>
      <c r="T49" s="135"/>
      <c r="U49" s="135"/>
      <c r="V49" s="135"/>
      <c r="W49" s="135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41"/>
      <c r="AK49" s="137"/>
      <c r="AL49" s="137"/>
      <c r="AM49" s="137"/>
      <c r="AN49" s="137"/>
      <c r="AO49" s="139"/>
      <c r="AP49" s="137"/>
    </row>
    <row r="50" spans="1:42" ht="12.75">
      <c r="A50" s="154" t="s">
        <v>47</v>
      </c>
      <c r="B50" s="111">
        <f>SUM(B2:B49)</f>
        <v>744.18</v>
      </c>
      <c r="C50" s="112">
        <f>SUM(C2:C49)</f>
        <v>137</v>
      </c>
      <c r="D50" s="155">
        <f>SUM(D2:D49)</f>
        <v>134</v>
      </c>
      <c r="E50" s="112">
        <f>SUM(E2:E49)</f>
        <v>137</v>
      </c>
      <c r="F50" s="112">
        <f>SUM(F2:F49)</f>
        <v>271</v>
      </c>
      <c r="G50" s="111">
        <f>AVERAGE(G2:G49)</f>
        <v>2.6951620771945555</v>
      </c>
      <c r="H50" s="120">
        <f>COUNT(H2:H49)</f>
        <v>8</v>
      </c>
      <c r="I50" s="120">
        <f>COUNT(I2:I49)</f>
        <v>9</v>
      </c>
      <c r="J50" s="120">
        <f>COUNT(J2:J49)</f>
        <v>9</v>
      </c>
      <c r="K50" s="120">
        <f aca="true" t="shared" si="8" ref="K50:AO50">COUNT(K2:K49)</f>
        <v>10</v>
      </c>
      <c r="L50" s="120">
        <f t="shared" si="8"/>
        <v>10</v>
      </c>
      <c r="M50" s="120">
        <f t="shared" si="8"/>
        <v>8</v>
      </c>
      <c r="N50" s="120">
        <f>COUNT(N2:N49)</f>
        <v>9</v>
      </c>
      <c r="O50" s="120">
        <f t="shared" si="8"/>
        <v>10</v>
      </c>
      <c r="P50" s="120">
        <f>COUNT(P2:P49)</f>
        <v>9</v>
      </c>
      <c r="Q50" s="120">
        <f t="shared" si="8"/>
        <v>8</v>
      </c>
      <c r="R50" s="120">
        <f t="shared" si="8"/>
        <v>6</v>
      </c>
      <c r="S50" s="120">
        <f t="shared" si="8"/>
        <v>8</v>
      </c>
      <c r="T50" s="120">
        <f t="shared" si="8"/>
        <v>6</v>
      </c>
      <c r="U50" s="120">
        <f t="shared" si="8"/>
        <v>8</v>
      </c>
      <c r="V50" s="120">
        <f t="shared" si="8"/>
        <v>8</v>
      </c>
      <c r="W50" s="120">
        <f t="shared" si="8"/>
        <v>8</v>
      </c>
      <c r="X50" s="120">
        <f t="shared" si="8"/>
        <v>0</v>
      </c>
      <c r="Y50" s="120">
        <f>COUNT(Y2:Y49)</f>
        <v>7</v>
      </c>
      <c r="Z50" s="120">
        <f t="shared" si="8"/>
        <v>8</v>
      </c>
      <c r="AA50" s="120">
        <f>COUNT(AA2:AA49)</f>
        <v>7</v>
      </c>
      <c r="AB50" s="120">
        <f>COUNT(AB2:AB49)</f>
        <v>9</v>
      </c>
      <c r="AC50" s="120">
        <f>COUNT(AC2:AC49)</f>
        <v>7</v>
      </c>
      <c r="AD50" s="120">
        <f t="shared" si="8"/>
        <v>8</v>
      </c>
      <c r="AE50" s="120">
        <f>COUNT(AE2:AE49)</f>
        <v>8</v>
      </c>
      <c r="AF50" s="120">
        <f t="shared" si="8"/>
        <v>8</v>
      </c>
      <c r="AG50" s="120">
        <f>COUNT(AG2:AG49)</f>
        <v>8</v>
      </c>
      <c r="AH50" s="120">
        <f>COUNT(AH2:AH49)</f>
        <v>7</v>
      </c>
      <c r="AI50" s="120">
        <f>COUNT(AI2:AI49)</f>
        <v>9</v>
      </c>
      <c r="AJ50" s="120">
        <f>COUNT(AJ2:AJ49)</f>
        <v>9</v>
      </c>
      <c r="AK50" s="120">
        <f t="shared" si="8"/>
        <v>10</v>
      </c>
      <c r="AL50" s="120">
        <f>COUNT(AL2:AL49)</f>
        <v>8</v>
      </c>
      <c r="AM50" s="120">
        <f>COUNT(AM2:AM49)</f>
        <v>8</v>
      </c>
      <c r="AN50" s="120">
        <f>COUNT(AN2:AN49)</f>
        <v>7</v>
      </c>
      <c r="AO50" s="170">
        <f t="shared" si="8"/>
        <v>0</v>
      </c>
      <c r="AP50" s="170">
        <f>COUNT(AP2:AP49)</f>
        <v>9</v>
      </c>
    </row>
    <row r="51" spans="1:42" ht="12.75">
      <c r="A51" s="132"/>
      <c r="B51" s="9"/>
      <c r="C51" s="156">
        <f>F50-D50-E50</f>
        <v>0</v>
      </c>
      <c r="D51" s="156"/>
      <c r="E51" s="156"/>
      <c r="F51" s="132"/>
      <c r="G51" s="132"/>
      <c r="H51" s="132"/>
      <c r="I51" s="132"/>
      <c r="J51" s="132"/>
      <c r="K51" s="132"/>
      <c r="L51" s="132"/>
      <c r="M51" s="9"/>
      <c r="N51" s="9"/>
      <c r="O51" s="14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</row>
    <row r="52" spans="1:42" ht="12.75">
      <c r="A52" s="132" t="s">
        <v>90</v>
      </c>
      <c r="B52" s="132"/>
      <c r="C52" s="156"/>
      <c r="D52" s="132"/>
      <c r="E52" s="132"/>
      <c r="F52" s="132"/>
      <c r="G52" s="132"/>
      <c r="H52" s="132"/>
      <c r="I52" s="132"/>
      <c r="J52" s="132"/>
      <c r="K52" s="132"/>
      <c r="L52" s="132"/>
      <c r="M52" s="9"/>
      <c r="N52" s="9"/>
      <c r="O52" s="14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54"/>
      <c r="AJ52" s="132"/>
      <c r="AK52" s="132"/>
      <c r="AL52" s="132"/>
      <c r="AM52" s="132"/>
      <c r="AN52" s="132"/>
      <c r="AO52" s="132"/>
      <c r="AP52" s="132"/>
    </row>
    <row r="55" ht="12.75">
      <c r="H55" s="173"/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AP50 H50:AO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CE6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28125" style="132" bestFit="1" customWidth="1"/>
    <col min="2" max="2" width="9.140625" style="132" customWidth="1"/>
    <col min="3" max="3" width="9.140625" style="156" customWidth="1"/>
    <col min="4" max="4" width="7.8515625" style="132" bestFit="1" customWidth="1"/>
    <col min="5" max="5" width="7.57421875" style="132" customWidth="1"/>
    <col min="6" max="6" width="5.00390625" style="132" bestFit="1" customWidth="1"/>
    <col min="7" max="7" width="8.57421875" style="132" bestFit="1" customWidth="1"/>
    <col min="8" max="23" width="9.140625" style="132" customWidth="1"/>
    <col min="24" max="24" width="1.1484375" style="132" customWidth="1"/>
    <col min="25" max="25" width="1.28515625" style="132" customWidth="1"/>
    <col min="26" max="36" width="9.140625" style="132" customWidth="1"/>
    <col min="37" max="37" width="9.00390625" style="132" customWidth="1"/>
    <col min="38" max="38" width="1.28515625" style="132" customWidth="1"/>
    <col min="39" max="39" width="9.140625" style="132" customWidth="1"/>
    <col min="40" max="40" width="7.8515625" style="132" bestFit="1" customWidth="1"/>
    <col min="41" max="41" width="9.140625" style="132" customWidth="1"/>
    <col min="42" max="42" width="0.9921875" style="132" customWidth="1"/>
    <col min="43" max="44" width="9.140625" style="132" customWidth="1"/>
    <col min="45" max="45" width="19.57421875" style="132" bestFit="1" customWidth="1"/>
    <col min="46" max="16384" width="9.140625" style="132" customWidth="1"/>
  </cols>
  <sheetData>
    <row r="1" spans="1:83" ht="16.5" customHeight="1">
      <c r="A1" s="3" t="s">
        <v>1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42982</v>
      </c>
      <c r="I1" s="25">
        <v>42989</v>
      </c>
      <c r="J1" s="25">
        <v>42996</v>
      </c>
      <c r="K1" s="25">
        <v>43003</v>
      </c>
      <c r="L1" s="25">
        <v>43010</v>
      </c>
      <c r="M1" s="25">
        <v>43017</v>
      </c>
      <c r="N1" s="25">
        <v>43024</v>
      </c>
      <c r="O1" s="25">
        <v>43031</v>
      </c>
      <c r="P1" s="25">
        <v>43038</v>
      </c>
      <c r="Q1" s="25">
        <v>43045</v>
      </c>
      <c r="R1" s="25">
        <v>43052</v>
      </c>
      <c r="S1" s="25">
        <v>43059</v>
      </c>
      <c r="T1" s="25">
        <v>43066</v>
      </c>
      <c r="U1" s="25">
        <v>43073</v>
      </c>
      <c r="V1" s="25">
        <v>43080</v>
      </c>
      <c r="W1" s="25">
        <v>43087</v>
      </c>
      <c r="X1" s="25">
        <v>43094</v>
      </c>
      <c r="Y1" s="25">
        <v>43101</v>
      </c>
      <c r="Z1" s="25">
        <v>43111</v>
      </c>
      <c r="AA1" s="25">
        <v>43118</v>
      </c>
      <c r="AB1" s="25">
        <v>43125</v>
      </c>
      <c r="AC1" s="25">
        <v>43132</v>
      </c>
      <c r="AD1" s="25">
        <v>43136</v>
      </c>
      <c r="AE1" s="25">
        <v>43143</v>
      </c>
      <c r="AF1" s="25">
        <v>43150</v>
      </c>
      <c r="AG1" s="25">
        <v>43157</v>
      </c>
      <c r="AH1" s="25">
        <v>43164</v>
      </c>
      <c r="AI1" s="77">
        <v>43171</v>
      </c>
      <c r="AJ1" s="25">
        <v>43178</v>
      </c>
      <c r="AK1" s="25">
        <v>43185</v>
      </c>
      <c r="AL1" s="25">
        <v>43192</v>
      </c>
      <c r="AM1" s="77">
        <v>43199</v>
      </c>
      <c r="AN1" s="25">
        <v>43206</v>
      </c>
      <c r="AO1" s="25">
        <v>43213</v>
      </c>
      <c r="AP1" s="77">
        <v>43220</v>
      </c>
      <c r="AQ1" s="59"/>
      <c r="AR1" s="59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</row>
    <row r="2" spans="1:43" ht="14.25" customHeight="1">
      <c r="A2" s="76" t="s">
        <v>6</v>
      </c>
      <c r="B2" s="133">
        <f aca="true" t="shared" si="0" ref="B2:B18">SUM(H2:AP2)</f>
        <v>122.22000000000001</v>
      </c>
      <c r="C2" s="134">
        <f aca="true" t="shared" si="1" ref="C2:C18">D2+E2</f>
        <v>32</v>
      </c>
      <c r="D2" s="4"/>
      <c r="E2" s="4">
        <v>32</v>
      </c>
      <c r="F2" s="4">
        <f aca="true" t="shared" si="2" ref="F2:F18">COUNT(H2:AP2)</f>
        <v>31</v>
      </c>
      <c r="G2" s="135">
        <f aca="true" t="shared" si="3" ref="G2:G18">IF(ISNUMBER(AVERAGE(H2:AP2)),AVERAGE(H2:AP2),"ei käynyt")</f>
        <v>3.9425806451612906</v>
      </c>
      <c r="H2" s="135">
        <v>3.8</v>
      </c>
      <c r="I2" s="133">
        <v>3.2</v>
      </c>
      <c r="J2" s="133">
        <v>3.8</v>
      </c>
      <c r="K2" s="133">
        <v>6</v>
      </c>
      <c r="L2" s="133">
        <v>1.96</v>
      </c>
      <c r="M2" s="133">
        <v>2.46</v>
      </c>
      <c r="N2" s="136">
        <v>5</v>
      </c>
      <c r="O2" s="133">
        <v>2.9</v>
      </c>
      <c r="P2" s="133">
        <v>6</v>
      </c>
      <c r="Q2" s="136">
        <v>5</v>
      </c>
      <c r="R2" s="133">
        <v>3.08</v>
      </c>
      <c r="S2" s="138">
        <v>6.05</v>
      </c>
      <c r="T2" s="133">
        <v>6</v>
      </c>
      <c r="U2" s="152">
        <v>1.25</v>
      </c>
      <c r="V2" s="140">
        <v>6.05</v>
      </c>
      <c r="W2" s="140">
        <v>2.46</v>
      </c>
      <c r="X2" s="135"/>
      <c r="Y2" s="133"/>
      <c r="Z2" s="135">
        <v>4</v>
      </c>
      <c r="AA2" s="138">
        <v>2.22</v>
      </c>
      <c r="AB2" s="144">
        <v>1</v>
      </c>
      <c r="AC2" s="162">
        <v>4.95</v>
      </c>
      <c r="AD2" s="135">
        <v>2.4</v>
      </c>
      <c r="AE2" s="142">
        <v>3.86</v>
      </c>
      <c r="AF2" s="136">
        <v>5</v>
      </c>
      <c r="AG2" s="140">
        <v>3.95</v>
      </c>
      <c r="AH2" s="138">
        <v>6</v>
      </c>
      <c r="AI2" s="159">
        <v>1.25</v>
      </c>
      <c r="AJ2" s="136">
        <v>5</v>
      </c>
      <c r="AK2" s="136">
        <v>5</v>
      </c>
      <c r="AL2" s="138"/>
      <c r="AM2" s="137">
        <v>3.79</v>
      </c>
      <c r="AN2" s="137">
        <v>3.79</v>
      </c>
      <c r="AO2" s="136">
        <v>5</v>
      </c>
      <c r="AP2" s="140"/>
      <c r="AQ2" s="142"/>
    </row>
    <row r="3" spans="1:43" ht="14.25" customHeight="1">
      <c r="A3" s="76" t="s">
        <v>7</v>
      </c>
      <c r="B3" s="133">
        <f t="shared" si="0"/>
        <v>112.67999999999999</v>
      </c>
      <c r="C3" s="134">
        <f t="shared" si="1"/>
        <v>25</v>
      </c>
      <c r="D3" s="4"/>
      <c r="E3" s="4">
        <v>25</v>
      </c>
      <c r="F3" s="4">
        <f t="shared" si="2"/>
        <v>30</v>
      </c>
      <c r="G3" s="135">
        <f t="shared" si="3"/>
        <v>3.756</v>
      </c>
      <c r="H3" s="133">
        <v>3.8</v>
      </c>
      <c r="I3" s="133">
        <v>3.2</v>
      </c>
      <c r="J3" s="133">
        <v>3.8</v>
      </c>
      <c r="K3" s="133">
        <v>6</v>
      </c>
      <c r="L3" s="133">
        <v>4.83</v>
      </c>
      <c r="M3" s="133">
        <v>1</v>
      </c>
      <c r="N3" s="136">
        <v>5</v>
      </c>
      <c r="O3" s="133">
        <v>2.22</v>
      </c>
      <c r="P3" s="133">
        <v>6</v>
      </c>
      <c r="Q3" s="136">
        <v>5</v>
      </c>
      <c r="R3" s="133">
        <v>1.57</v>
      </c>
      <c r="S3" s="140">
        <v>3.86</v>
      </c>
      <c r="T3" s="133">
        <v>6</v>
      </c>
      <c r="U3" s="140">
        <v>4.83</v>
      </c>
      <c r="V3" s="140">
        <v>1.25</v>
      </c>
      <c r="W3" s="136">
        <v>3.08</v>
      </c>
      <c r="X3" s="135"/>
      <c r="Y3" s="133"/>
      <c r="Z3" s="135">
        <v>4</v>
      </c>
      <c r="AA3" s="138">
        <v>4.95</v>
      </c>
      <c r="AB3" s="133">
        <v>3.86</v>
      </c>
      <c r="AC3" s="148">
        <v>2.22</v>
      </c>
      <c r="AD3" s="135">
        <v>2.4</v>
      </c>
      <c r="AE3" s="142">
        <v>2.46</v>
      </c>
      <c r="AF3" s="136">
        <v>5</v>
      </c>
      <c r="AG3" s="140">
        <v>3.95</v>
      </c>
      <c r="AH3" s="138">
        <v>6</v>
      </c>
      <c r="AI3" s="159">
        <v>1.96</v>
      </c>
      <c r="AJ3" s="136">
        <v>5</v>
      </c>
      <c r="AK3" s="136">
        <v>5</v>
      </c>
      <c r="AL3" s="138"/>
      <c r="AM3" s="137">
        <v>2.22</v>
      </c>
      <c r="AN3" s="137">
        <v>2.22</v>
      </c>
      <c r="AO3" s="145"/>
      <c r="AP3" s="140"/>
      <c r="AQ3" s="142"/>
    </row>
    <row r="4" spans="1:43" ht="14.25" customHeight="1">
      <c r="A4" s="76" t="s">
        <v>91</v>
      </c>
      <c r="B4" s="133">
        <f t="shared" si="0"/>
        <v>99.93</v>
      </c>
      <c r="C4" s="134">
        <f t="shared" si="1"/>
        <v>20</v>
      </c>
      <c r="D4" s="4"/>
      <c r="E4" s="4">
        <v>20</v>
      </c>
      <c r="F4" s="4">
        <f t="shared" si="2"/>
        <v>31</v>
      </c>
      <c r="G4" s="135">
        <f t="shared" si="3"/>
        <v>3.2235483870967743</v>
      </c>
      <c r="H4" s="133">
        <v>6</v>
      </c>
      <c r="I4" s="138">
        <v>4.7</v>
      </c>
      <c r="J4" s="133">
        <v>6</v>
      </c>
      <c r="K4" s="146">
        <v>3.8</v>
      </c>
      <c r="L4" s="138">
        <v>2.46</v>
      </c>
      <c r="M4" s="133">
        <v>3.86</v>
      </c>
      <c r="N4" s="135">
        <v>2.9</v>
      </c>
      <c r="O4" s="133">
        <v>1.7</v>
      </c>
      <c r="P4" s="146">
        <v>1</v>
      </c>
      <c r="Q4" s="142">
        <v>2.3</v>
      </c>
      <c r="R4" s="138">
        <v>6.05</v>
      </c>
      <c r="S4" s="133">
        <v>3.08</v>
      </c>
      <c r="T4" s="133">
        <v>1.6</v>
      </c>
      <c r="U4" s="148">
        <v>1.96</v>
      </c>
      <c r="V4" s="135">
        <v>1</v>
      </c>
      <c r="W4" s="152">
        <v>4.83</v>
      </c>
      <c r="X4" s="135"/>
      <c r="Y4" s="133"/>
      <c r="Z4" s="136">
        <v>1</v>
      </c>
      <c r="AA4" s="138">
        <v>1.7</v>
      </c>
      <c r="AB4" s="140">
        <v>1.25</v>
      </c>
      <c r="AC4" s="141">
        <v>3.79</v>
      </c>
      <c r="AD4" s="133">
        <v>6</v>
      </c>
      <c r="AE4" s="142">
        <v>6.05</v>
      </c>
      <c r="AF4" s="135">
        <v>2.9</v>
      </c>
      <c r="AG4" s="140">
        <v>3.95</v>
      </c>
      <c r="AH4" s="164">
        <v>3.8</v>
      </c>
      <c r="AI4" s="137">
        <v>6.05</v>
      </c>
      <c r="AJ4" s="135">
        <v>2.9</v>
      </c>
      <c r="AK4" s="135">
        <v>1.7</v>
      </c>
      <c r="AL4" s="139"/>
      <c r="AM4" s="137">
        <v>1</v>
      </c>
      <c r="AN4" s="137">
        <v>2.9</v>
      </c>
      <c r="AO4" s="135">
        <v>1.7</v>
      </c>
      <c r="AP4" s="140"/>
      <c r="AQ4" s="142"/>
    </row>
    <row r="5" spans="1:43" ht="14.25" customHeight="1">
      <c r="A5" s="76" t="s">
        <v>9</v>
      </c>
      <c r="B5" s="133">
        <f t="shared" si="0"/>
        <v>89.07000000000002</v>
      </c>
      <c r="C5" s="134">
        <f t="shared" si="1"/>
        <v>10</v>
      </c>
      <c r="D5" s="4"/>
      <c r="E5" s="4">
        <v>10</v>
      </c>
      <c r="F5" s="4">
        <f t="shared" si="2"/>
        <v>30</v>
      </c>
      <c r="G5" s="135">
        <f t="shared" si="3"/>
        <v>2.9690000000000007</v>
      </c>
      <c r="H5" s="133">
        <v>6</v>
      </c>
      <c r="I5" s="141">
        <v>4.7</v>
      </c>
      <c r="J5" s="133">
        <v>6</v>
      </c>
      <c r="K5" s="133">
        <v>3.8</v>
      </c>
      <c r="L5" s="138">
        <v>1.57</v>
      </c>
      <c r="M5" s="133">
        <v>3.08</v>
      </c>
      <c r="N5" s="135">
        <v>2.9</v>
      </c>
      <c r="O5" s="133">
        <v>3.8</v>
      </c>
      <c r="P5" s="135">
        <v>1</v>
      </c>
      <c r="Q5" s="142">
        <v>2.3</v>
      </c>
      <c r="R5" s="138">
        <v>1.96</v>
      </c>
      <c r="S5" s="149">
        <v>1.57</v>
      </c>
      <c r="T5" s="149">
        <v>1.6</v>
      </c>
      <c r="U5" s="149">
        <v>1.57</v>
      </c>
      <c r="V5" s="133">
        <v>3.86</v>
      </c>
      <c r="W5" s="148">
        <v>1.96</v>
      </c>
      <c r="X5" s="135"/>
      <c r="Y5" s="138"/>
      <c r="Z5" s="133"/>
      <c r="AA5" s="141">
        <v>3.79</v>
      </c>
      <c r="AB5" s="136">
        <v>3.08</v>
      </c>
      <c r="AC5" s="135">
        <v>2.9</v>
      </c>
      <c r="AD5" s="133">
        <v>6</v>
      </c>
      <c r="AE5" s="137">
        <v>1</v>
      </c>
      <c r="AF5" s="135">
        <v>2.9</v>
      </c>
      <c r="AG5" s="140">
        <v>3.95</v>
      </c>
      <c r="AH5" s="164">
        <v>3.8</v>
      </c>
      <c r="AI5" s="159">
        <v>3.08</v>
      </c>
      <c r="AJ5" s="135">
        <v>2.9</v>
      </c>
      <c r="AK5" s="135">
        <v>1.7</v>
      </c>
      <c r="AL5" s="141"/>
      <c r="AM5" s="137">
        <v>2.9</v>
      </c>
      <c r="AN5" s="137">
        <v>1.7</v>
      </c>
      <c r="AO5" s="135">
        <v>1.7</v>
      </c>
      <c r="AP5" s="137"/>
      <c r="AQ5" s="142"/>
    </row>
    <row r="6" spans="1:43" ht="14.25" customHeight="1">
      <c r="A6" s="76" t="s">
        <v>100</v>
      </c>
      <c r="B6" s="133">
        <f t="shared" si="0"/>
        <v>61.82999999999999</v>
      </c>
      <c r="C6" s="134">
        <f t="shared" si="1"/>
        <v>10</v>
      </c>
      <c r="D6" s="4"/>
      <c r="E6" s="4">
        <v>10</v>
      </c>
      <c r="F6" s="4">
        <f t="shared" si="2"/>
        <v>26</v>
      </c>
      <c r="G6" s="135">
        <f t="shared" si="3"/>
        <v>2.3780769230769225</v>
      </c>
      <c r="H6" s="133">
        <v>1.6</v>
      </c>
      <c r="I6" s="135">
        <v>1</v>
      </c>
      <c r="J6" s="133">
        <v>1.6</v>
      </c>
      <c r="K6" s="133">
        <v>1.6</v>
      </c>
      <c r="L6" s="133">
        <v>1.25</v>
      </c>
      <c r="M6" s="138">
        <v>1.25</v>
      </c>
      <c r="N6" s="133">
        <v>1</v>
      </c>
      <c r="O6" s="141">
        <v>4.95</v>
      </c>
      <c r="P6" s="133">
        <v>1.6</v>
      </c>
      <c r="Q6" s="141">
        <v>2.3</v>
      </c>
      <c r="R6" s="144">
        <v>2.46</v>
      </c>
      <c r="S6" s="140">
        <v>4.83</v>
      </c>
      <c r="T6" s="140">
        <v>1</v>
      </c>
      <c r="U6" s="133">
        <v>3.86</v>
      </c>
      <c r="V6" s="152">
        <v>4.83</v>
      </c>
      <c r="W6" s="133">
        <v>1.57</v>
      </c>
      <c r="X6" s="135"/>
      <c r="Y6" s="133"/>
      <c r="Z6" s="150">
        <v>1</v>
      </c>
      <c r="AA6" s="133"/>
      <c r="AB6" s="140">
        <v>6.05</v>
      </c>
      <c r="AD6" s="152">
        <v>3.8</v>
      </c>
      <c r="AE6" s="142">
        <v>1.25</v>
      </c>
      <c r="AF6" s="137">
        <v>1</v>
      </c>
      <c r="AG6" s="137"/>
      <c r="AH6" s="138">
        <v>1.6</v>
      </c>
      <c r="AI6" s="137">
        <v>4.83</v>
      </c>
      <c r="AJ6" s="135">
        <v>1.7</v>
      </c>
      <c r="AK6" s="138">
        <v>1</v>
      </c>
      <c r="AL6" s="139"/>
      <c r="AM6" s="140"/>
      <c r="AN6" s="166"/>
      <c r="AO6" s="135">
        <v>2.9</v>
      </c>
      <c r="AP6" s="137"/>
      <c r="AQ6" s="142"/>
    </row>
    <row r="7" spans="1:43" ht="14.25" customHeight="1">
      <c r="A7" s="76" t="s">
        <v>105</v>
      </c>
      <c r="B7" s="133">
        <f t="shared" si="0"/>
        <v>56.75000000000001</v>
      </c>
      <c r="C7" s="134">
        <f t="shared" si="1"/>
        <v>0</v>
      </c>
      <c r="D7" s="4"/>
      <c r="E7" s="4"/>
      <c r="F7" s="4">
        <f t="shared" si="2"/>
        <v>31</v>
      </c>
      <c r="G7" s="135">
        <f t="shared" si="3"/>
        <v>1.8306451612903227</v>
      </c>
      <c r="H7" s="133">
        <v>1</v>
      </c>
      <c r="I7" s="135">
        <v>2.2</v>
      </c>
      <c r="J7" s="133">
        <v>1</v>
      </c>
      <c r="K7" s="133">
        <v>1</v>
      </c>
      <c r="L7" s="133">
        <v>3.08</v>
      </c>
      <c r="M7" s="133">
        <v>1.57</v>
      </c>
      <c r="N7" s="135">
        <v>1</v>
      </c>
      <c r="O7" s="142">
        <v>1.31</v>
      </c>
      <c r="P7" s="133">
        <v>3.8</v>
      </c>
      <c r="Q7" s="141">
        <v>1</v>
      </c>
      <c r="R7" s="144">
        <v>1.25</v>
      </c>
      <c r="S7" s="140">
        <v>2.46</v>
      </c>
      <c r="T7" s="137">
        <v>2.4</v>
      </c>
      <c r="U7" s="140">
        <v>6.05</v>
      </c>
      <c r="V7" s="148">
        <v>1.96</v>
      </c>
      <c r="W7" s="135">
        <v>1</v>
      </c>
      <c r="X7" s="135"/>
      <c r="Y7" s="142"/>
      <c r="Z7" s="137">
        <v>2.07</v>
      </c>
      <c r="AA7" s="143">
        <v>2.9</v>
      </c>
      <c r="AB7" s="140">
        <v>2.46</v>
      </c>
      <c r="AC7" s="137">
        <v>1</v>
      </c>
      <c r="AD7" s="133">
        <v>1.6</v>
      </c>
      <c r="AE7" s="142">
        <v>1.57</v>
      </c>
      <c r="AF7" s="135">
        <v>1.7</v>
      </c>
      <c r="AG7" s="135">
        <v>1.7</v>
      </c>
      <c r="AH7" s="141">
        <v>2.4</v>
      </c>
      <c r="AI7" s="159">
        <v>1.57</v>
      </c>
      <c r="AJ7" s="143">
        <v>1</v>
      </c>
      <c r="AK7" s="141">
        <v>1</v>
      </c>
      <c r="AL7" s="139"/>
      <c r="AM7" s="137">
        <v>1.7</v>
      </c>
      <c r="AN7" s="165">
        <v>1</v>
      </c>
      <c r="AO7" s="138">
        <v>1</v>
      </c>
      <c r="AP7" s="137"/>
      <c r="AQ7" s="142"/>
    </row>
    <row r="8" spans="1:43" ht="14.25" customHeight="1">
      <c r="A8" s="76" t="s">
        <v>97</v>
      </c>
      <c r="B8" s="133">
        <f t="shared" si="0"/>
        <v>42.03000000000001</v>
      </c>
      <c r="C8" s="134">
        <f t="shared" si="1"/>
        <v>2</v>
      </c>
      <c r="D8" s="4"/>
      <c r="E8" s="4">
        <v>2</v>
      </c>
      <c r="F8" s="4">
        <f t="shared" si="2"/>
        <v>24</v>
      </c>
      <c r="G8" s="135">
        <f t="shared" si="3"/>
        <v>1.7512500000000004</v>
      </c>
      <c r="H8" s="135">
        <v>1.6</v>
      </c>
      <c r="I8" s="133">
        <v>1</v>
      </c>
      <c r="J8" s="133">
        <v>1.6</v>
      </c>
      <c r="K8" s="133">
        <v>1.6</v>
      </c>
      <c r="L8" s="133"/>
      <c r="M8" s="133">
        <v>1.96</v>
      </c>
      <c r="N8" s="133"/>
      <c r="O8" s="133">
        <v>1</v>
      </c>
      <c r="P8" s="133">
        <v>1.6</v>
      </c>
      <c r="Q8" s="141">
        <v>2.3</v>
      </c>
      <c r="R8" s="141"/>
      <c r="S8" s="140">
        <v>1.25</v>
      </c>
      <c r="T8" s="137">
        <v>1</v>
      </c>
      <c r="U8" s="140">
        <v>2.46</v>
      </c>
      <c r="V8" s="136">
        <v>3.08</v>
      </c>
      <c r="W8" s="140"/>
      <c r="X8" s="135"/>
      <c r="Y8" s="133"/>
      <c r="Z8" s="152"/>
      <c r="AA8" s="138">
        <v>1.31</v>
      </c>
      <c r="AB8" s="148">
        <v>1.57</v>
      </c>
      <c r="AC8" s="140">
        <v>1.31</v>
      </c>
      <c r="AD8" s="133">
        <v>3.8</v>
      </c>
      <c r="AE8" s="137">
        <v>3.08</v>
      </c>
      <c r="AF8" s="137">
        <v>1</v>
      </c>
      <c r="AG8" s="140">
        <v>1</v>
      </c>
      <c r="AH8" s="138">
        <v>1.6</v>
      </c>
      <c r="AI8" s="140">
        <v>1</v>
      </c>
      <c r="AJ8" s="135">
        <v>1.7</v>
      </c>
      <c r="AK8" s="133"/>
      <c r="AL8" s="139"/>
      <c r="AM8" s="137"/>
      <c r="AN8" s="166">
        <v>1.31</v>
      </c>
      <c r="AO8" s="141">
        <v>2.9</v>
      </c>
      <c r="AP8" s="137"/>
      <c r="AQ8" s="142"/>
    </row>
    <row r="9" spans="1:43" ht="14.25" customHeight="1">
      <c r="A9" s="76" t="s">
        <v>103</v>
      </c>
      <c r="B9" s="133">
        <f t="shared" si="0"/>
        <v>40.45</v>
      </c>
      <c r="C9" s="134">
        <f t="shared" si="1"/>
        <v>6</v>
      </c>
      <c r="D9" s="4"/>
      <c r="E9" s="4">
        <v>6</v>
      </c>
      <c r="F9" s="4">
        <f t="shared" si="2"/>
        <v>19</v>
      </c>
      <c r="G9" s="135">
        <f t="shared" si="3"/>
        <v>2.128947368421053</v>
      </c>
      <c r="H9" s="133">
        <v>1</v>
      </c>
      <c r="I9" s="133">
        <v>2.2</v>
      </c>
      <c r="J9" s="133">
        <v>1</v>
      </c>
      <c r="K9" s="133"/>
      <c r="L9" s="133">
        <v>1</v>
      </c>
      <c r="M9" s="135"/>
      <c r="N9" s="135"/>
      <c r="O9" s="141"/>
      <c r="P9" s="133">
        <v>3.8</v>
      </c>
      <c r="Q9" s="141">
        <v>1</v>
      </c>
      <c r="R9" s="141"/>
      <c r="S9" s="137">
        <v>1</v>
      </c>
      <c r="T9" s="137">
        <v>2.4</v>
      </c>
      <c r="U9" s="137"/>
      <c r="V9" s="136">
        <v>2.46</v>
      </c>
      <c r="W9" s="138">
        <v>6.05</v>
      </c>
      <c r="X9" s="135"/>
      <c r="Y9" s="135"/>
      <c r="Z9" s="150">
        <v>2.07</v>
      </c>
      <c r="AA9" s="133"/>
      <c r="AB9" s="138"/>
      <c r="AC9" s="141"/>
      <c r="AD9" s="137">
        <v>1</v>
      </c>
      <c r="AE9" s="142">
        <v>1.96</v>
      </c>
      <c r="AF9" s="137"/>
      <c r="AG9" s="143">
        <v>1.7</v>
      </c>
      <c r="AH9" s="135">
        <v>1</v>
      </c>
      <c r="AI9" s="137">
        <v>3.86</v>
      </c>
      <c r="AJ9" s="135">
        <v>1</v>
      </c>
      <c r="AK9" s="141"/>
      <c r="AL9" s="139"/>
      <c r="AM9" s="137">
        <v>4.95</v>
      </c>
      <c r="AN9" s="137"/>
      <c r="AO9" s="133">
        <v>1</v>
      </c>
      <c r="AP9" s="137"/>
      <c r="AQ9" s="142"/>
    </row>
    <row r="10" spans="1:43" ht="14.25" customHeight="1">
      <c r="A10" s="76" t="s">
        <v>8</v>
      </c>
      <c r="B10" s="133">
        <f t="shared" si="0"/>
        <v>35.91</v>
      </c>
      <c r="C10" s="134">
        <f t="shared" si="1"/>
        <v>4</v>
      </c>
      <c r="D10" s="4"/>
      <c r="E10" s="4">
        <v>4</v>
      </c>
      <c r="F10" s="4">
        <f t="shared" si="2"/>
        <v>11</v>
      </c>
      <c r="G10" s="135">
        <f t="shared" si="3"/>
        <v>3.264545454545454</v>
      </c>
      <c r="H10" s="150">
        <v>2.4</v>
      </c>
      <c r="I10" s="133"/>
      <c r="J10" s="150">
        <v>2.4</v>
      </c>
      <c r="K10" s="150">
        <v>2.4</v>
      </c>
      <c r="L10" s="133">
        <v>6.05</v>
      </c>
      <c r="M10" s="133">
        <v>6.05</v>
      </c>
      <c r="N10" s="135"/>
      <c r="O10" s="148"/>
      <c r="P10" s="135">
        <v>2.4</v>
      </c>
      <c r="Q10" s="148"/>
      <c r="R10" s="141">
        <v>1</v>
      </c>
      <c r="S10" s="140"/>
      <c r="T10" s="159"/>
      <c r="U10" s="140">
        <v>3.08</v>
      </c>
      <c r="V10" s="143"/>
      <c r="W10" s="137"/>
      <c r="X10" s="135"/>
      <c r="Y10" s="138"/>
      <c r="Z10" s="137"/>
      <c r="AA10" s="136"/>
      <c r="AB10" s="141"/>
      <c r="AC10" s="137"/>
      <c r="AD10" s="147"/>
      <c r="AE10" s="137">
        <v>4.83</v>
      </c>
      <c r="AF10" s="140"/>
      <c r="AG10" s="136"/>
      <c r="AH10" s="135">
        <v>2.4</v>
      </c>
      <c r="AI10" s="142"/>
      <c r="AJ10" s="148"/>
      <c r="AK10" s="135">
        <v>2.9</v>
      </c>
      <c r="AL10" s="139"/>
      <c r="AM10" s="137"/>
      <c r="AN10" s="167"/>
      <c r="AO10" s="139"/>
      <c r="AP10" s="137"/>
      <c r="AQ10" s="142"/>
    </row>
    <row r="11" spans="1:43" ht="14.25" customHeight="1">
      <c r="A11" s="76" t="s">
        <v>33</v>
      </c>
      <c r="B11" s="133">
        <f t="shared" si="0"/>
        <v>33.93</v>
      </c>
      <c r="C11" s="134">
        <f t="shared" si="1"/>
        <v>1</v>
      </c>
      <c r="D11" s="4"/>
      <c r="E11" s="4">
        <v>1</v>
      </c>
      <c r="F11" s="4">
        <f t="shared" si="2"/>
        <v>13</v>
      </c>
      <c r="G11" s="141">
        <f t="shared" si="3"/>
        <v>2.61</v>
      </c>
      <c r="H11" s="140">
        <v>2.4</v>
      </c>
      <c r="I11" s="148">
        <v>7</v>
      </c>
      <c r="J11" s="150">
        <v>2.4</v>
      </c>
      <c r="K11" s="135">
        <v>1</v>
      </c>
      <c r="L11" s="133"/>
      <c r="M11" s="141"/>
      <c r="N11" s="135">
        <v>1.7</v>
      </c>
      <c r="O11" s="133"/>
      <c r="P11" s="135">
        <v>2.4</v>
      </c>
      <c r="Q11" s="148"/>
      <c r="R11" s="140">
        <v>3.86</v>
      </c>
      <c r="S11" s="151"/>
      <c r="T11" s="152">
        <v>3.8</v>
      </c>
      <c r="U11" s="137"/>
      <c r="V11" s="140"/>
      <c r="W11" s="135"/>
      <c r="X11" s="135"/>
      <c r="Y11" s="142"/>
      <c r="Z11" s="151"/>
      <c r="AA11" s="135"/>
      <c r="AB11" s="135"/>
      <c r="AC11" s="137"/>
      <c r="AD11" s="137"/>
      <c r="AE11" s="142"/>
      <c r="AF11" s="137">
        <v>1.7</v>
      </c>
      <c r="AG11" s="135">
        <v>1</v>
      </c>
      <c r="AH11" s="135"/>
      <c r="AI11" s="76">
        <v>2.46</v>
      </c>
      <c r="AJ11" s="141"/>
      <c r="AK11" s="135">
        <v>2.9</v>
      </c>
      <c r="AL11" s="139"/>
      <c r="AM11" s="137">
        <v>1.31</v>
      </c>
      <c r="AN11" s="167"/>
      <c r="AO11" s="139"/>
      <c r="AP11" s="137"/>
      <c r="AQ11" s="142"/>
    </row>
    <row r="12" spans="1:43" ht="14.25" customHeight="1">
      <c r="A12" s="76" t="s">
        <v>49</v>
      </c>
      <c r="B12" s="133">
        <f t="shared" si="0"/>
        <v>28.919999999999998</v>
      </c>
      <c r="C12" s="134">
        <f t="shared" si="1"/>
        <v>3</v>
      </c>
      <c r="D12" s="4"/>
      <c r="E12" s="4">
        <v>3</v>
      </c>
      <c r="F12" s="4">
        <f t="shared" si="2"/>
        <v>9</v>
      </c>
      <c r="G12" s="135">
        <f t="shared" si="3"/>
        <v>3.213333333333333</v>
      </c>
      <c r="H12" s="152"/>
      <c r="I12" s="133">
        <v>7</v>
      </c>
      <c r="J12" s="133"/>
      <c r="K12" s="135">
        <v>2.4</v>
      </c>
      <c r="L12" s="133">
        <v>3.86</v>
      </c>
      <c r="M12" s="133">
        <v>4.83</v>
      </c>
      <c r="N12" s="135">
        <v>1.7</v>
      </c>
      <c r="O12" s="133"/>
      <c r="P12" s="133"/>
      <c r="Q12" s="138"/>
      <c r="R12" s="140"/>
      <c r="S12" s="136"/>
      <c r="T12" s="133"/>
      <c r="U12" s="135"/>
      <c r="V12" s="137"/>
      <c r="W12" s="140"/>
      <c r="X12" s="135"/>
      <c r="Y12" s="133"/>
      <c r="Z12" s="135"/>
      <c r="AA12" s="138">
        <v>1</v>
      </c>
      <c r="AB12" s="152">
        <v>4.83</v>
      </c>
      <c r="AC12" s="138">
        <v>1.7</v>
      </c>
      <c r="AD12" s="140">
        <v>1.6</v>
      </c>
      <c r="AE12" s="140"/>
      <c r="AF12" s="133"/>
      <c r="AG12" s="163"/>
      <c r="AH12" s="133"/>
      <c r="AI12" s="142"/>
      <c r="AJ12" s="138"/>
      <c r="AK12" s="140"/>
      <c r="AL12" s="139"/>
      <c r="AM12" s="137"/>
      <c r="AN12" s="167"/>
      <c r="AO12" s="139"/>
      <c r="AP12" s="140"/>
      <c r="AQ12" s="142"/>
    </row>
    <row r="13" spans="1:43" ht="14.25" customHeight="1">
      <c r="A13" s="76" t="s">
        <v>104</v>
      </c>
      <c r="B13" s="133">
        <f t="shared" si="0"/>
        <v>11.62</v>
      </c>
      <c r="C13" s="134">
        <f t="shared" si="1"/>
        <v>0</v>
      </c>
      <c r="D13" s="4"/>
      <c r="E13" s="4"/>
      <c r="F13" s="4">
        <f t="shared" si="2"/>
        <v>5</v>
      </c>
      <c r="G13" s="135">
        <f t="shared" si="3"/>
        <v>2.324</v>
      </c>
      <c r="H13" s="133"/>
      <c r="I13" s="133"/>
      <c r="J13" s="133"/>
      <c r="K13" s="133"/>
      <c r="L13" s="133"/>
      <c r="M13" s="135"/>
      <c r="N13" s="135"/>
      <c r="O13" s="135"/>
      <c r="P13" s="133">
        <v>3.8</v>
      </c>
      <c r="Q13" s="135"/>
      <c r="R13" s="151"/>
      <c r="S13" s="148">
        <v>1.96</v>
      </c>
      <c r="T13" s="135"/>
      <c r="U13" s="135"/>
      <c r="W13" s="133">
        <v>3.86</v>
      </c>
      <c r="X13" s="135"/>
      <c r="Y13" s="135"/>
      <c r="Z13" s="135"/>
      <c r="AA13" s="133"/>
      <c r="AB13" s="141"/>
      <c r="AC13" s="137"/>
      <c r="AD13" s="137">
        <v>1</v>
      </c>
      <c r="AE13" s="137"/>
      <c r="AF13" s="137"/>
      <c r="AG13" s="143"/>
      <c r="AH13" s="135">
        <v>1</v>
      </c>
      <c r="AI13" s="135"/>
      <c r="AJ13" s="141"/>
      <c r="AK13" s="137"/>
      <c r="AL13" s="137"/>
      <c r="AM13" s="151"/>
      <c r="AN13" s="137"/>
      <c r="AO13" s="139"/>
      <c r="AP13" s="137"/>
      <c r="AQ13" s="142"/>
    </row>
    <row r="14" spans="1:43" ht="14.25" customHeight="1">
      <c r="A14" s="76" t="s">
        <v>34</v>
      </c>
      <c r="B14" s="133">
        <f t="shared" si="0"/>
        <v>10.580000000000002</v>
      </c>
      <c r="C14" s="134">
        <f t="shared" si="1"/>
        <v>0</v>
      </c>
      <c r="D14" s="4"/>
      <c r="E14" s="4"/>
      <c r="F14" s="4">
        <f t="shared" si="2"/>
        <v>6</v>
      </c>
      <c r="G14" s="135">
        <f t="shared" si="3"/>
        <v>1.7633333333333336</v>
      </c>
      <c r="H14" s="133"/>
      <c r="I14" s="133"/>
      <c r="J14" s="133"/>
      <c r="K14" s="133"/>
      <c r="L14" s="133"/>
      <c r="M14" s="135"/>
      <c r="N14" s="135"/>
      <c r="O14" s="135"/>
      <c r="P14" s="150">
        <v>1</v>
      </c>
      <c r="Q14" s="153"/>
      <c r="R14" s="153"/>
      <c r="S14" s="160"/>
      <c r="T14" s="133">
        <v>3.8</v>
      </c>
      <c r="U14" s="135">
        <v>1</v>
      </c>
      <c r="V14" s="133">
        <v>1.57</v>
      </c>
      <c r="W14" s="140">
        <v>1.25</v>
      </c>
      <c r="X14" s="135"/>
      <c r="Y14" s="135"/>
      <c r="Z14" s="135"/>
      <c r="AA14" s="135"/>
      <c r="AB14" s="148">
        <v>1.96</v>
      </c>
      <c r="AC14" s="137"/>
      <c r="AD14" s="137"/>
      <c r="AE14" s="137"/>
      <c r="AF14" s="137"/>
      <c r="AG14" s="136"/>
      <c r="AH14" s="135"/>
      <c r="AI14" s="135"/>
      <c r="AJ14" s="141"/>
      <c r="AK14" s="137"/>
      <c r="AL14" s="137"/>
      <c r="AM14" s="140"/>
      <c r="AN14" s="137"/>
      <c r="AO14" s="139"/>
      <c r="AP14" s="137"/>
      <c r="AQ14" s="142"/>
    </row>
    <row r="15" spans="1:43" ht="14.25" customHeight="1">
      <c r="A15" s="76" t="s">
        <v>108</v>
      </c>
      <c r="B15" s="133">
        <f t="shared" si="0"/>
        <v>9.95</v>
      </c>
      <c r="C15" s="134">
        <f t="shared" si="1"/>
        <v>8</v>
      </c>
      <c r="D15" s="4"/>
      <c r="E15" s="4">
        <v>8</v>
      </c>
      <c r="F15" s="4">
        <f t="shared" si="2"/>
        <v>2</v>
      </c>
      <c r="G15" s="135">
        <f t="shared" si="3"/>
        <v>4.975</v>
      </c>
      <c r="H15" s="133"/>
      <c r="I15" s="133"/>
      <c r="J15" s="133"/>
      <c r="K15" s="133"/>
      <c r="L15" s="133"/>
      <c r="M15" s="135"/>
      <c r="N15" s="135"/>
      <c r="O15" s="141"/>
      <c r="P15" s="137"/>
      <c r="Q15" s="143"/>
      <c r="R15" s="135"/>
      <c r="S15" s="135"/>
      <c r="T15" s="135"/>
      <c r="U15" s="142"/>
      <c r="V15" s="150"/>
      <c r="W15" s="135"/>
      <c r="X15" s="135"/>
      <c r="Y15" s="135"/>
      <c r="Z15" s="135"/>
      <c r="AA15" s="135"/>
      <c r="AB15" s="141"/>
      <c r="AC15" s="137"/>
      <c r="AD15" s="137"/>
      <c r="AE15" s="137"/>
      <c r="AF15" s="137"/>
      <c r="AG15" s="143"/>
      <c r="AH15" s="135"/>
      <c r="AI15" s="135"/>
      <c r="AJ15" s="141"/>
      <c r="AK15" s="137"/>
      <c r="AL15" s="137"/>
      <c r="AM15" s="137"/>
      <c r="AN15" s="137">
        <v>4.95</v>
      </c>
      <c r="AO15" s="144">
        <v>5</v>
      </c>
      <c r="AP15" s="137"/>
      <c r="AQ15" s="142"/>
    </row>
    <row r="16" spans="1:43" ht="14.25" customHeight="1">
      <c r="A16" s="76" t="s">
        <v>107</v>
      </c>
      <c r="B16" s="133">
        <f t="shared" si="0"/>
        <v>4.83</v>
      </c>
      <c r="C16" s="134">
        <f t="shared" si="1"/>
        <v>0</v>
      </c>
      <c r="D16" s="4"/>
      <c r="E16" s="4"/>
      <c r="F16" s="4">
        <f t="shared" si="2"/>
        <v>1</v>
      </c>
      <c r="G16" s="135">
        <f t="shared" si="3"/>
        <v>4.83</v>
      </c>
      <c r="H16" s="133"/>
      <c r="I16" s="133"/>
      <c r="J16" s="133"/>
      <c r="K16" s="133"/>
      <c r="L16" s="133"/>
      <c r="M16" s="135"/>
      <c r="N16" s="135"/>
      <c r="O16" s="141"/>
      <c r="P16" s="159"/>
      <c r="Q16" s="168"/>
      <c r="R16" s="133">
        <v>4.83</v>
      </c>
      <c r="S16" s="76"/>
      <c r="T16" s="153"/>
      <c r="U16" s="135"/>
      <c r="V16" s="135"/>
      <c r="W16" s="135"/>
      <c r="X16" s="135"/>
      <c r="Y16" s="135"/>
      <c r="Z16" s="135"/>
      <c r="AA16" s="135"/>
      <c r="AB16" s="141"/>
      <c r="AC16" s="151"/>
      <c r="AD16" s="151"/>
      <c r="AE16" s="151"/>
      <c r="AF16" s="151"/>
      <c r="AG16" s="135"/>
      <c r="AH16" s="135"/>
      <c r="AI16" s="141"/>
      <c r="AJ16" s="141"/>
      <c r="AK16" s="137"/>
      <c r="AL16" s="137"/>
      <c r="AM16" s="137"/>
      <c r="AN16" s="137"/>
      <c r="AO16" s="143"/>
      <c r="AP16" s="137"/>
      <c r="AQ16" s="142"/>
    </row>
    <row r="17" spans="1:43" ht="14.25" customHeight="1">
      <c r="A17" s="76" t="s">
        <v>106</v>
      </c>
      <c r="B17" s="133">
        <f t="shared" si="0"/>
        <v>1.5</v>
      </c>
      <c r="C17" s="134">
        <f t="shared" si="1"/>
        <v>0</v>
      </c>
      <c r="D17" s="4"/>
      <c r="E17" s="4"/>
      <c r="F17" s="4">
        <f t="shared" si="2"/>
        <v>1</v>
      </c>
      <c r="G17" s="135">
        <f t="shared" si="3"/>
        <v>1.5</v>
      </c>
      <c r="H17" s="76"/>
      <c r="I17" s="133">
        <v>1.5</v>
      </c>
      <c r="J17" s="133"/>
      <c r="K17" s="133"/>
      <c r="L17" s="133"/>
      <c r="M17" s="133"/>
      <c r="N17" s="135"/>
      <c r="O17" s="133"/>
      <c r="P17" s="169"/>
      <c r="Q17" s="135"/>
      <c r="R17" s="135"/>
      <c r="S17" s="133"/>
      <c r="T17" s="133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43"/>
      <c r="AH17" s="135"/>
      <c r="AI17" s="137"/>
      <c r="AJ17" s="141"/>
      <c r="AK17" s="137"/>
      <c r="AL17" s="137"/>
      <c r="AM17" s="137"/>
      <c r="AN17" s="137"/>
      <c r="AO17" s="139"/>
      <c r="AP17" s="137"/>
      <c r="AQ17" s="142"/>
    </row>
    <row r="18" spans="1:43" ht="14.25" customHeight="1">
      <c r="A18" s="76" t="s">
        <v>11</v>
      </c>
      <c r="B18" s="133">
        <f t="shared" si="0"/>
        <v>1.5</v>
      </c>
      <c r="C18" s="134">
        <f t="shared" si="1"/>
        <v>0</v>
      </c>
      <c r="D18" s="4"/>
      <c r="E18" s="4"/>
      <c r="F18" s="4">
        <f t="shared" si="2"/>
        <v>1</v>
      </c>
      <c r="G18" s="135">
        <f t="shared" si="3"/>
        <v>1.5</v>
      </c>
      <c r="H18" s="135"/>
      <c r="I18" s="135">
        <v>1.5</v>
      </c>
      <c r="J18" s="133"/>
      <c r="K18" s="133"/>
      <c r="L18" s="135"/>
      <c r="M18" s="135"/>
      <c r="N18" s="135"/>
      <c r="O18" s="133"/>
      <c r="P18" s="135"/>
      <c r="Q18" s="135"/>
      <c r="R18" s="135"/>
      <c r="S18" s="135"/>
      <c r="T18" s="158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41"/>
      <c r="AK18" s="137"/>
      <c r="AL18" s="137"/>
      <c r="AM18" s="137"/>
      <c r="AN18" s="141"/>
      <c r="AO18" s="139"/>
      <c r="AP18" s="137"/>
      <c r="AQ18" s="142"/>
    </row>
    <row r="19" spans="1:43" ht="15" customHeight="1" hidden="1">
      <c r="A19" s="76" t="s">
        <v>50</v>
      </c>
      <c r="B19" s="133">
        <f aca="true" t="shared" si="4" ref="B19:B49">SUM(H19:AP19)</f>
        <v>0</v>
      </c>
      <c r="C19" s="134">
        <f aca="true" t="shared" si="5" ref="C19:C49">D19+E19</f>
        <v>0</v>
      </c>
      <c r="D19" s="4"/>
      <c r="E19" s="4"/>
      <c r="F19" s="4">
        <f aca="true" t="shared" si="6" ref="F19:F49">COUNT(H19:AP19)</f>
        <v>0</v>
      </c>
      <c r="G19" s="135" t="str">
        <f aca="true" t="shared" si="7" ref="G19:G49">IF(ISNUMBER(AVERAGE(H19:AP19)),AVERAGE(H19:AP19),"ei käynyt")</f>
        <v>ei käynyt</v>
      </c>
      <c r="H19" s="135"/>
      <c r="I19" s="133"/>
      <c r="J19" s="133"/>
      <c r="K19" s="133"/>
      <c r="L19" s="133"/>
      <c r="M19" s="135"/>
      <c r="N19" s="133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3"/>
      <c r="AJ19" s="141"/>
      <c r="AK19" s="137"/>
      <c r="AL19" s="137"/>
      <c r="AM19" s="137"/>
      <c r="AN19" s="137"/>
      <c r="AO19" s="139"/>
      <c r="AP19" s="137"/>
      <c r="AQ19" s="142"/>
    </row>
    <row r="20" spans="1:43" ht="14.25" customHeight="1" hidden="1">
      <c r="A20" s="76" t="s">
        <v>99</v>
      </c>
      <c r="B20" s="133">
        <f t="shared" si="4"/>
        <v>0</v>
      </c>
      <c r="C20" s="134">
        <f t="shared" si="5"/>
        <v>0</v>
      </c>
      <c r="D20" s="4"/>
      <c r="E20" s="4"/>
      <c r="F20" s="4">
        <f t="shared" si="6"/>
        <v>0</v>
      </c>
      <c r="G20" s="135" t="str">
        <f t="shared" si="7"/>
        <v>ei käynyt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53"/>
      <c r="T20" s="135"/>
      <c r="U20" s="135"/>
      <c r="V20" s="135"/>
      <c r="W20" s="135"/>
      <c r="X20" s="153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41"/>
      <c r="AK20" s="137"/>
      <c r="AL20" s="137"/>
      <c r="AM20" s="137"/>
      <c r="AN20" s="137"/>
      <c r="AO20" s="139"/>
      <c r="AP20" s="137"/>
      <c r="AQ20" s="142"/>
    </row>
    <row r="21" spans="1:43" ht="14.25" customHeight="1" hidden="1">
      <c r="A21" s="76" t="s">
        <v>98</v>
      </c>
      <c r="B21" s="133">
        <f t="shared" si="4"/>
        <v>0</v>
      </c>
      <c r="C21" s="134">
        <f t="shared" si="5"/>
        <v>0</v>
      </c>
      <c r="D21" s="4"/>
      <c r="E21" s="4"/>
      <c r="F21" s="4">
        <f t="shared" si="6"/>
        <v>0</v>
      </c>
      <c r="G21" s="135" t="str">
        <f t="shared" si="7"/>
        <v>ei käynyt</v>
      </c>
      <c r="H21" s="135"/>
      <c r="I21" s="133"/>
      <c r="J21" s="133"/>
      <c r="K21" s="133"/>
      <c r="L21" s="133"/>
      <c r="M21" s="133"/>
      <c r="N21" s="135"/>
      <c r="O21" s="76"/>
      <c r="P21" s="133"/>
      <c r="Q21" s="133"/>
      <c r="R21" s="133"/>
      <c r="S21" s="133"/>
      <c r="T21" s="133"/>
      <c r="U21" s="135"/>
      <c r="V21" s="133"/>
      <c r="W21" s="133"/>
      <c r="X21" s="135"/>
      <c r="Y21" s="133"/>
      <c r="Z21" s="133"/>
      <c r="AA21" s="133"/>
      <c r="AB21" s="133"/>
      <c r="AC21" s="133"/>
      <c r="AD21" s="133"/>
      <c r="AE21" s="133"/>
      <c r="AF21" s="133"/>
      <c r="AG21" s="135"/>
      <c r="AH21" s="133"/>
      <c r="AI21" s="133"/>
      <c r="AJ21" s="138"/>
      <c r="AK21" s="140"/>
      <c r="AL21" s="140"/>
      <c r="AM21" s="140"/>
      <c r="AN21" s="140"/>
      <c r="AO21" s="139"/>
      <c r="AP21" s="140"/>
      <c r="AQ21" s="142"/>
    </row>
    <row r="22" spans="1:43" ht="14.25" customHeight="1" hidden="1">
      <c r="A22" s="76" t="s">
        <v>45</v>
      </c>
      <c r="B22" s="133">
        <f t="shared" si="4"/>
        <v>0</v>
      </c>
      <c r="C22" s="134">
        <f t="shared" si="5"/>
        <v>0</v>
      </c>
      <c r="D22" s="4"/>
      <c r="E22" s="4"/>
      <c r="F22" s="4">
        <f t="shared" si="6"/>
        <v>0</v>
      </c>
      <c r="G22" s="135" t="str">
        <f t="shared" si="7"/>
        <v>ei käynyt</v>
      </c>
      <c r="H22" s="133"/>
      <c r="I22" s="135"/>
      <c r="J22" s="133"/>
      <c r="K22" s="133"/>
      <c r="L22" s="135"/>
      <c r="M22" s="133"/>
      <c r="N22" s="133"/>
      <c r="O22" s="133"/>
      <c r="P22" s="135"/>
      <c r="Q22" s="135"/>
      <c r="R22" s="133"/>
      <c r="S22" s="133"/>
      <c r="T22" s="133"/>
      <c r="U22" s="135"/>
      <c r="V22" s="133"/>
      <c r="W22" s="133"/>
      <c r="X22" s="135"/>
      <c r="Y22" s="133"/>
      <c r="Z22" s="135"/>
      <c r="AA22" s="133"/>
      <c r="AB22" s="133"/>
      <c r="AC22" s="135"/>
      <c r="AD22" s="133"/>
      <c r="AE22" s="133"/>
      <c r="AF22" s="133"/>
      <c r="AG22" s="133"/>
      <c r="AH22" s="135"/>
      <c r="AI22" s="135"/>
      <c r="AJ22" s="138"/>
      <c r="AK22" s="140"/>
      <c r="AL22" s="140"/>
      <c r="AM22" s="140"/>
      <c r="AN22" s="137"/>
      <c r="AO22" s="144"/>
      <c r="AP22" s="140"/>
      <c r="AQ22" s="142"/>
    </row>
    <row r="23" spans="1:43" ht="14.25" customHeight="1" hidden="1">
      <c r="A23" s="76" t="s">
        <v>44</v>
      </c>
      <c r="B23" s="133">
        <f t="shared" si="4"/>
        <v>0</v>
      </c>
      <c r="C23" s="134">
        <f t="shared" si="5"/>
        <v>0</v>
      </c>
      <c r="D23" s="4"/>
      <c r="E23" s="4"/>
      <c r="F23" s="4">
        <f t="shared" si="6"/>
        <v>0</v>
      </c>
      <c r="G23" s="135" t="str">
        <f t="shared" si="7"/>
        <v>ei käynyt</v>
      </c>
      <c r="H23" s="133"/>
      <c r="I23" s="135"/>
      <c r="J23" s="133"/>
      <c r="K23" s="133"/>
      <c r="L23" s="133"/>
      <c r="M23" s="133"/>
      <c r="N23" s="133"/>
      <c r="O23" s="135"/>
      <c r="P23" s="135"/>
      <c r="Q23" s="133"/>
      <c r="R23" s="133"/>
      <c r="S23" s="133"/>
      <c r="T23" s="133"/>
      <c r="U23" s="135"/>
      <c r="V23" s="133"/>
      <c r="W23" s="133"/>
      <c r="X23" s="135"/>
      <c r="Y23" s="133"/>
      <c r="Z23" s="135"/>
      <c r="AA23" s="133"/>
      <c r="AB23" s="133"/>
      <c r="AC23" s="133"/>
      <c r="AD23" s="135"/>
      <c r="AE23" s="135"/>
      <c r="AF23" s="135"/>
      <c r="AG23" s="135"/>
      <c r="AH23" s="135"/>
      <c r="AI23" s="135"/>
      <c r="AJ23" s="141"/>
      <c r="AK23" s="140"/>
      <c r="AL23" s="137"/>
      <c r="AM23" s="140"/>
      <c r="AN23" s="137"/>
      <c r="AO23" s="139"/>
      <c r="AP23" s="137"/>
      <c r="AQ23" s="142"/>
    </row>
    <row r="24" spans="1:43" ht="14.25" customHeight="1" hidden="1">
      <c r="A24" s="76" t="s">
        <v>43</v>
      </c>
      <c r="B24" s="133">
        <f t="shared" si="4"/>
        <v>0</v>
      </c>
      <c r="C24" s="134">
        <f t="shared" si="5"/>
        <v>0</v>
      </c>
      <c r="D24" s="4"/>
      <c r="E24" s="4"/>
      <c r="F24" s="4">
        <f t="shared" si="6"/>
        <v>0</v>
      </c>
      <c r="G24" s="135" t="str">
        <f t="shared" si="7"/>
        <v>ei käynyt</v>
      </c>
      <c r="H24" s="133"/>
      <c r="I24" s="135"/>
      <c r="J24" s="133"/>
      <c r="K24" s="133"/>
      <c r="L24" s="135"/>
      <c r="M24" s="135"/>
      <c r="N24" s="133"/>
      <c r="O24" s="135"/>
      <c r="P24" s="135"/>
      <c r="Q24" s="133"/>
      <c r="R24" s="153"/>
      <c r="S24" s="153"/>
      <c r="T24" s="153"/>
      <c r="U24" s="135"/>
      <c r="V24" s="153"/>
      <c r="W24" s="135"/>
      <c r="X24" s="135"/>
      <c r="Y24" s="135"/>
      <c r="Z24" s="135"/>
      <c r="AA24" s="133"/>
      <c r="AB24" s="135"/>
      <c r="AC24" s="135"/>
      <c r="AD24" s="135"/>
      <c r="AE24" s="135"/>
      <c r="AF24" s="135"/>
      <c r="AG24" s="135"/>
      <c r="AH24" s="133"/>
      <c r="AI24" s="135"/>
      <c r="AJ24" s="138"/>
      <c r="AK24" s="137"/>
      <c r="AL24" s="140"/>
      <c r="AM24" s="135"/>
      <c r="AN24" s="137"/>
      <c r="AO24" s="139"/>
      <c r="AP24" s="137"/>
      <c r="AQ24" s="142"/>
    </row>
    <row r="25" spans="1:43" ht="14.25" customHeight="1" hidden="1">
      <c r="A25" s="76" t="s">
        <v>42</v>
      </c>
      <c r="B25" s="133">
        <f t="shared" si="4"/>
        <v>0</v>
      </c>
      <c r="C25" s="134">
        <f t="shared" si="5"/>
        <v>0</v>
      </c>
      <c r="D25" s="4"/>
      <c r="E25" s="4"/>
      <c r="F25" s="4">
        <f t="shared" si="6"/>
        <v>0</v>
      </c>
      <c r="G25" s="135" t="str">
        <f t="shared" si="7"/>
        <v>ei käynyt</v>
      </c>
      <c r="H25" s="133"/>
      <c r="I25" s="135"/>
      <c r="J25" s="133"/>
      <c r="K25" s="133"/>
      <c r="L25" s="133"/>
      <c r="M25" s="135"/>
      <c r="N25" s="135"/>
      <c r="O25" s="135"/>
      <c r="P25" s="133"/>
      <c r="Q25" s="135"/>
      <c r="R25" s="133"/>
      <c r="S25" s="135"/>
      <c r="T25" s="76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1"/>
      <c r="AK25" s="137"/>
      <c r="AL25" s="137"/>
      <c r="AM25" s="137"/>
      <c r="AN25" s="137"/>
      <c r="AO25" s="139"/>
      <c r="AP25" s="137"/>
      <c r="AQ25" s="142"/>
    </row>
    <row r="26" spans="1:43" ht="14.25" customHeight="1" hidden="1">
      <c r="A26" s="76" t="s">
        <v>40</v>
      </c>
      <c r="B26" s="133">
        <f t="shared" si="4"/>
        <v>0</v>
      </c>
      <c r="C26" s="134">
        <f t="shared" si="5"/>
        <v>0</v>
      </c>
      <c r="D26" s="4"/>
      <c r="E26" s="4"/>
      <c r="F26" s="4">
        <f t="shared" si="6"/>
        <v>0</v>
      </c>
      <c r="G26" s="135" t="str">
        <f t="shared" si="7"/>
        <v>ei käynyt</v>
      </c>
      <c r="H26" s="133"/>
      <c r="I26" s="133"/>
      <c r="J26" s="133"/>
      <c r="K26" s="133"/>
      <c r="L26" s="133"/>
      <c r="M26" s="135"/>
      <c r="N26" s="135"/>
      <c r="O26" s="135"/>
      <c r="P26" s="135"/>
      <c r="Q26" s="153"/>
      <c r="R26" s="153"/>
      <c r="S26" s="153"/>
      <c r="T26" s="153"/>
      <c r="U26" s="153"/>
      <c r="V26" s="153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41"/>
      <c r="AK26" s="137"/>
      <c r="AL26" s="137"/>
      <c r="AM26" s="137"/>
      <c r="AN26" s="137"/>
      <c r="AO26" s="139"/>
      <c r="AP26" s="137"/>
      <c r="AQ26" s="142"/>
    </row>
    <row r="27" spans="1:43" ht="14.25" customHeight="1" hidden="1">
      <c r="A27" s="76" t="s">
        <v>39</v>
      </c>
      <c r="B27" s="133">
        <f t="shared" si="4"/>
        <v>0</v>
      </c>
      <c r="C27" s="134">
        <f t="shared" si="5"/>
        <v>0</v>
      </c>
      <c r="D27" s="4"/>
      <c r="E27" s="4"/>
      <c r="F27" s="4">
        <f t="shared" si="6"/>
        <v>0</v>
      </c>
      <c r="G27" s="135" t="str">
        <f t="shared" si="7"/>
        <v>ei käynyt</v>
      </c>
      <c r="H27" s="133"/>
      <c r="I27" s="133"/>
      <c r="J27" s="133"/>
      <c r="K27" s="133"/>
      <c r="L27" s="133"/>
      <c r="M27" s="135"/>
      <c r="N27" s="135"/>
      <c r="O27" s="135"/>
      <c r="P27" s="135"/>
      <c r="Q27" s="153"/>
      <c r="R27" s="153"/>
      <c r="S27" s="153"/>
      <c r="T27" s="153"/>
      <c r="U27" s="153"/>
      <c r="V27" s="153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1"/>
      <c r="AK27" s="137"/>
      <c r="AL27" s="137"/>
      <c r="AM27" s="137"/>
      <c r="AN27" s="137"/>
      <c r="AO27" s="139"/>
      <c r="AP27" s="137"/>
      <c r="AQ27" s="142"/>
    </row>
    <row r="28" spans="1:43" ht="14.25" customHeight="1" hidden="1">
      <c r="A28" s="76" t="s">
        <v>51</v>
      </c>
      <c r="B28" s="133">
        <f t="shared" si="4"/>
        <v>0</v>
      </c>
      <c r="C28" s="134">
        <f t="shared" si="5"/>
        <v>0</v>
      </c>
      <c r="D28" s="4"/>
      <c r="E28" s="4"/>
      <c r="F28" s="4">
        <f t="shared" si="6"/>
        <v>0</v>
      </c>
      <c r="G28" s="135" t="str">
        <f t="shared" si="7"/>
        <v>ei käynyt</v>
      </c>
      <c r="H28" s="133"/>
      <c r="I28" s="133"/>
      <c r="J28" s="133"/>
      <c r="K28" s="133"/>
      <c r="L28" s="133"/>
      <c r="M28" s="135"/>
      <c r="N28" s="135"/>
      <c r="O28" s="135"/>
      <c r="P28" s="135"/>
      <c r="Q28" s="153"/>
      <c r="R28" s="153"/>
      <c r="S28" s="153"/>
      <c r="T28" s="153"/>
      <c r="U28" s="153"/>
      <c r="V28" s="153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1"/>
      <c r="AK28" s="137"/>
      <c r="AL28" s="137"/>
      <c r="AM28" s="137"/>
      <c r="AN28" s="137"/>
      <c r="AO28" s="139"/>
      <c r="AP28" s="137"/>
      <c r="AQ28" s="142"/>
    </row>
    <row r="29" spans="1:43" ht="14.25" customHeight="1" hidden="1">
      <c r="A29" s="76" t="s">
        <v>38</v>
      </c>
      <c r="B29" s="133">
        <f t="shared" si="4"/>
        <v>0</v>
      </c>
      <c r="C29" s="134">
        <f t="shared" si="5"/>
        <v>0</v>
      </c>
      <c r="D29" s="4"/>
      <c r="E29" s="4"/>
      <c r="F29" s="4">
        <f t="shared" si="6"/>
        <v>0</v>
      </c>
      <c r="G29" s="135" t="str">
        <f t="shared" si="7"/>
        <v>ei käynyt</v>
      </c>
      <c r="H29" s="133"/>
      <c r="I29" s="133"/>
      <c r="J29" s="133"/>
      <c r="K29" s="133"/>
      <c r="L29" s="133"/>
      <c r="M29" s="135"/>
      <c r="N29" s="135"/>
      <c r="O29" s="135"/>
      <c r="P29" s="135"/>
      <c r="Q29" s="153"/>
      <c r="R29" s="153"/>
      <c r="S29" s="153"/>
      <c r="T29" s="153"/>
      <c r="U29" s="153"/>
      <c r="V29" s="153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41"/>
      <c r="AK29" s="137"/>
      <c r="AL29" s="137"/>
      <c r="AM29" s="137"/>
      <c r="AN29" s="137"/>
      <c r="AO29" s="139"/>
      <c r="AP29" s="137"/>
      <c r="AQ29" s="142"/>
    </row>
    <row r="30" spans="1:43" ht="14.25" customHeight="1" hidden="1">
      <c r="A30" s="76" t="s">
        <v>25</v>
      </c>
      <c r="B30" s="133">
        <f t="shared" si="4"/>
        <v>0</v>
      </c>
      <c r="C30" s="134">
        <f t="shared" si="5"/>
        <v>0</v>
      </c>
      <c r="D30" s="4"/>
      <c r="E30" s="4"/>
      <c r="F30" s="4">
        <f t="shared" si="6"/>
        <v>0</v>
      </c>
      <c r="G30" s="135" t="str">
        <f t="shared" si="7"/>
        <v>ei käynyt</v>
      </c>
      <c r="H30" s="133"/>
      <c r="I30" s="133"/>
      <c r="J30" s="133"/>
      <c r="K30" s="133"/>
      <c r="L30" s="133"/>
      <c r="M30" s="135"/>
      <c r="N30" s="135"/>
      <c r="O30" s="135"/>
      <c r="P30" s="135"/>
      <c r="Q30" s="153"/>
      <c r="R30" s="153"/>
      <c r="S30" s="153"/>
      <c r="T30" s="153"/>
      <c r="U30" s="153"/>
      <c r="V30" s="153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41"/>
      <c r="AK30" s="137"/>
      <c r="AL30" s="137"/>
      <c r="AM30" s="137"/>
      <c r="AN30" s="137"/>
      <c r="AO30" s="139"/>
      <c r="AP30" s="137"/>
      <c r="AQ30" s="142"/>
    </row>
    <row r="31" spans="1:43" ht="14.25" customHeight="1" hidden="1">
      <c r="A31" s="76" t="s">
        <v>21</v>
      </c>
      <c r="B31" s="133">
        <f t="shared" si="4"/>
        <v>0</v>
      </c>
      <c r="C31" s="134">
        <f t="shared" si="5"/>
        <v>0</v>
      </c>
      <c r="D31" s="4"/>
      <c r="E31" s="4"/>
      <c r="F31" s="4">
        <f t="shared" si="6"/>
        <v>0</v>
      </c>
      <c r="G31" s="135" t="str">
        <f t="shared" si="7"/>
        <v>ei käynyt</v>
      </c>
      <c r="H31" s="133"/>
      <c r="I31" s="133"/>
      <c r="J31" s="133"/>
      <c r="K31" s="133"/>
      <c r="L31" s="133"/>
      <c r="M31" s="135"/>
      <c r="N31" s="135"/>
      <c r="O31" s="135"/>
      <c r="P31" s="135"/>
      <c r="Q31" s="153"/>
      <c r="R31" s="153"/>
      <c r="S31" s="153"/>
      <c r="T31" s="153"/>
      <c r="U31" s="153"/>
      <c r="V31" s="153"/>
      <c r="W31" s="135"/>
      <c r="X31" s="135"/>
      <c r="Y31" s="135"/>
      <c r="Z31" s="135"/>
      <c r="AA31" s="135"/>
      <c r="AB31" s="135"/>
      <c r="AC31" s="135"/>
      <c r="AD31" s="135"/>
      <c r="AE31" s="135"/>
      <c r="AF31" s="141"/>
      <c r="AG31" s="135"/>
      <c r="AH31" s="135"/>
      <c r="AI31" s="135"/>
      <c r="AJ31" s="141"/>
      <c r="AK31" s="137"/>
      <c r="AL31" s="137"/>
      <c r="AM31" s="137"/>
      <c r="AN31" s="137"/>
      <c r="AO31" s="139"/>
      <c r="AP31" s="137"/>
      <c r="AQ31" s="142"/>
    </row>
    <row r="32" spans="1:43" ht="14.25" customHeight="1" hidden="1">
      <c r="A32" s="76" t="s">
        <v>24</v>
      </c>
      <c r="B32" s="133">
        <f t="shared" si="4"/>
        <v>0</v>
      </c>
      <c r="C32" s="134">
        <f t="shared" si="5"/>
        <v>0</v>
      </c>
      <c r="D32" s="4"/>
      <c r="E32" s="4"/>
      <c r="F32" s="4">
        <f t="shared" si="6"/>
        <v>0</v>
      </c>
      <c r="G32" s="135" t="str">
        <f t="shared" si="7"/>
        <v>ei käynyt</v>
      </c>
      <c r="H32" s="133"/>
      <c r="I32" s="133"/>
      <c r="J32" s="133"/>
      <c r="K32" s="133"/>
      <c r="L32" s="133"/>
      <c r="M32" s="135"/>
      <c r="N32" s="135"/>
      <c r="O32" s="135"/>
      <c r="P32" s="135"/>
      <c r="Q32" s="153"/>
      <c r="R32" s="153"/>
      <c r="S32" s="153"/>
      <c r="T32" s="153"/>
      <c r="U32" s="153"/>
      <c r="V32" s="153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1"/>
      <c r="AK32" s="137"/>
      <c r="AL32" s="137"/>
      <c r="AM32" s="137"/>
      <c r="AN32" s="137"/>
      <c r="AO32" s="139"/>
      <c r="AP32" s="137"/>
      <c r="AQ32" s="142"/>
    </row>
    <row r="33" spans="1:43" ht="14.25" customHeight="1" hidden="1">
      <c r="A33" s="76" t="s">
        <v>36</v>
      </c>
      <c r="B33" s="133">
        <f t="shared" si="4"/>
        <v>0</v>
      </c>
      <c r="C33" s="134">
        <f t="shared" si="5"/>
        <v>0</v>
      </c>
      <c r="D33" s="4"/>
      <c r="E33" s="4"/>
      <c r="F33" s="4">
        <f t="shared" si="6"/>
        <v>0</v>
      </c>
      <c r="G33" s="135" t="str">
        <f t="shared" si="7"/>
        <v>ei käynyt</v>
      </c>
      <c r="H33" s="133"/>
      <c r="I33" s="133"/>
      <c r="J33" s="133"/>
      <c r="K33" s="133"/>
      <c r="L33" s="133"/>
      <c r="M33" s="135"/>
      <c r="N33" s="135"/>
      <c r="O33" s="135"/>
      <c r="P33" s="135"/>
      <c r="Q33" s="153"/>
      <c r="R33" s="153"/>
      <c r="S33" s="153"/>
      <c r="T33" s="153"/>
      <c r="U33" s="153"/>
      <c r="V33" s="153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41"/>
      <c r="AK33" s="137"/>
      <c r="AL33" s="137"/>
      <c r="AM33" s="137"/>
      <c r="AN33" s="137"/>
      <c r="AO33" s="139"/>
      <c r="AP33" s="137"/>
      <c r="AQ33" s="142"/>
    </row>
    <row r="34" spans="1:43" ht="14.25" customHeight="1" hidden="1">
      <c r="A34" s="76" t="s">
        <v>35</v>
      </c>
      <c r="B34" s="133">
        <f t="shared" si="4"/>
        <v>0</v>
      </c>
      <c r="C34" s="134">
        <f t="shared" si="5"/>
        <v>0</v>
      </c>
      <c r="D34" s="4"/>
      <c r="E34" s="4"/>
      <c r="F34" s="4">
        <f t="shared" si="6"/>
        <v>0</v>
      </c>
      <c r="G34" s="135" t="str">
        <f t="shared" si="7"/>
        <v>ei käynyt</v>
      </c>
      <c r="H34" s="133"/>
      <c r="I34" s="133"/>
      <c r="J34" s="133"/>
      <c r="K34" s="133"/>
      <c r="L34" s="133"/>
      <c r="M34" s="135"/>
      <c r="N34" s="135"/>
      <c r="O34" s="135"/>
      <c r="P34" s="135"/>
      <c r="Q34" s="153"/>
      <c r="R34" s="153"/>
      <c r="S34" s="153"/>
      <c r="T34" s="153"/>
      <c r="U34" s="153"/>
      <c r="V34" s="153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41"/>
      <c r="AK34" s="137"/>
      <c r="AL34" s="137"/>
      <c r="AM34" s="137"/>
      <c r="AN34" s="137"/>
      <c r="AO34" s="139"/>
      <c r="AP34" s="137"/>
      <c r="AQ34" s="142"/>
    </row>
    <row r="35" spans="1:43" ht="14.25" customHeight="1" hidden="1">
      <c r="A35" s="76" t="s">
        <v>19</v>
      </c>
      <c r="B35" s="133">
        <f t="shared" si="4"/>
        <v>0</v>
      </c>
      <c r="C35" s="134">
        <f t="shared" si="5"/>
        <v>0</v>
      </c>
      <c r="D35" s="4"/>
      <c r="E35" s="4"/>
      <c r="F35" s="4">
        <f t="shared" si="6"/>
        <v>0</v>
      </c>
      <c r="G35" s="135" t="str">
        <f t="shared" si="7"/>
        <v>ei käynyt</v>
      </c>
      <c r="H35" s="133"/>
      <c r="I35" s="133"/>
      <c r="J35" s="133"/>
      <c r="K35" s="133"/>
      <c r="L35" s="133"/>
      <c r="M35" s="135"/>
      <c r="N35" s="135"/>
      <c r="O35" s="135"/>
      <c r="P35" s="135"/>
      <c r="Q35" s="153"/>
      <c r="R35" s="153"/>
      <c r="S35" s="153"/>
      <c r="T35" s="153"/>
      <c r="U35" s="153"/>
      <c r="V35" s="153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41"/>
      <c r="AK35" s="137"/>
      <c r="AL35" s="137"/>
      <c r="AM35" s="137"/>
      <c r="AN35" s="137"/>
      <c r="AO35" s="139"/>
      <c r="AP35" s="137"/>
      <c r="AQ35" s="142"/>
    </row>
    <row r="36" spans="1:43" ht="14.25" customHeight="1" hidden="1">
      <c r="A36" s="76" t="s">
        <v>23</v>
      </c>
      <c r="B36" s="133">
        <f t="shared" si="4"/>
        <v>0</v>
      </c>
      <c r="C36" s="134">
        <f t="shared" si="5"/>
        <v>0</v>
      </c>
      <c r="D36" s="4"/>
      <c r="E36" s="4"/>
      <c r="F36" s="4">
        <f t="shared" si="6"/>
        <v>0</v>
      </c>
      <c r="G36" s="135" t="str">
        <f t="shared" si="7"/>
        <v>ei käynyt</v>
      </c>
      <c r="H36" s="133"/>
      <c r="I36" s="133"/>
      <c r="J36" s="133"/>
      <c r="K36" s="133"/>
      <c r="L36" s="133"/>
      <c r="M36" s="135"/>
      <c r="N36" s="135"/>
      <c r="O36" s="135"/>
      <c r="P36" s="135"/>
      <c r="Q36" s="153"/>
      <c r="R36" s="153"/>
      <c r="S36" s="153"/>
      <c r="T36" s="153"/>
      <c r="U36" s="153"/>
      <c r="V36" s="153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41"/>
      <c r="AK36" s="137"/>
      <c r="AL36" s="137"/>
      <c r="AM36" s="137"/>
      <c r="AN36" s="137"/>
      <c r="AO36" s="139"/>
      <c r="AP36" s="137"/>
      <c r="AQ36" s="142"/>
    </row>
    <row r="37" spans="1:43" ht="14.25" customHeight="1" hidden="1">
      <c r="A37" s="76" t="s">
        <v>18</v>
      </c>
      <c r="B37" s="133">
        <f t="shared" si="4"/>
        <v>0</v>
      </c>
      <c r="C37" s="134">
        <f t="shared" si="5"/>
        <v>0</v>
      </c>
      <c r="D37" s="4"/>
      <c r="E37" s="4"/>
      <c r="F37" s="4">
        <f t="shared" si="6"/>
        <v>0</v>
      </c>
      <c r="G37" s="135" t="str">
        <f t="shared" si="7"/>
        <v>ei käynyt</v>
      </c>
      <c r="H37" s="133"/>
      <c r="I37" s="133"/>
      <c r="J37" s="133"/>
      <c r="K37" s="133"/>
      <c r="L37" s="133"/>
      <c r="M37" s="135"/>
      <c r="N37" s="135"/>
      <c r="O37" s="135"/>
      <c r="P37" s="135"/>
      <c r="Q37" s="153"/>
      <c r="R37" s="153"/>
      <c r="S37" s="153"/>
      <c r="T37" s="153"/>
      <c r="U37" s="153"/>
      <c r="V37" s="153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41"/>
      <c r="AK37" s="137"/>
      <c r="AL37" s="137"/>
      <c r="AM37" s="137"/>
      <c r="AN37" s="137"/>
      <c r="AO37" s="139"/>
      <c r="AP37" s="137"/>
      <c r="AQ37" s="142"/>
    </row>
    <row r="38" spans="1:43" ht="14.25" customHeight="1" hidden="1">
      <c r="A38" s="76" t="s">
        <v>22</v>
      </c>
      <c r="B38" s="133">
        <f t="shared" si="4"/>
        <v>0</v>
      </c>
      <c r="C38" s="134">
        <f t="shared" si="5"/>
        <v>0</v>
      </c>
      <c r="D38" s="4"/>
      <c r="E38" s="4"/>
      <c r="F38" s="4">
        <f t="shared" si="6"/>
        <v>0</v>
      </c>
      <c r="G38" s="135" t="str">
        <f t="shared" si="7"/>
        <v>ei käynyt</v>
      </c>
      <c r="H38" s="133"/>
      <c r="I38" s="133"/>
      <c r="J38" s="133"/>
      <c r="K38" s="133"/>
      <c r="L38" s="133"/>
      <c r="M38" s="135"/>
      <c r="N38" s="135"/>
      <c r="O38" s="135"/>
      <c r="P38" s="135"/>
      <c r="Q38" s="153"/>
      <c r="R38" s="153"/>
      <c r="S38" s="153"/>
      <c r="T38" s="153"/>
      <c r="U38" s="153"/>
      <c r="V38" s="153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1"/>
      <c r="AK38" s="137"/>
      <c r="AL38" s="137"/>
      <c r="AM38" s="137"/>
      <c r="AN38" s="137"/>
      <c r="AO38" s="139"/>
      <c r="AP38" s="137"/>
      <c r="AQ38" s="142"/>
    </row>
    <row r="39" spans="1:43" ht="14.25" customHeight="1" hidden="1">
      <c r="A39" s="76" t="s">
        <v>32</v>
      </c>
      <c r="B39" s="133">
        <f t="shared" si="4"/>
        <v>0</v>
      </c>
      <c r="C39" s="134">
        <f t="shared" si="5"/>
        <v>0</v>
      </c>
      <c r="D39" s="4"/>
      <c r="E39" s="4"/>
      <c r="F39" s="4">
        <f t="shared" si="6"/>
        <v>0</v>
      </c>
      <c r="G39" s="135" t="str">
        <f t="shared" si="7"/>
        <v>ei käynyt</v>
      </c>
      <c r="H39" s="133"/>
      <c r="I39" s="133"/>
      <c r="J39" s="133"/>
      <c r="K39" s="133"/>
      <c r="L39" s="133"/>
      <c r="M39" s="135"/>
      <c r="N39" s="135"/>
      <c r="O39" s="135"/>
      <c r="P39" s="135"/>
      <c r="Q39" s="153"/>
      <c r="R39" s="153"/>
      <c r="S39" s="153"/>
      <c r="T39" s="153"/>
      <c r="U39" s="153"/>
      <c r="V39" s="153"/>
      <c r="W39" s="153"/>
      <c r="X39" s="153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1"/>
      <c r="AK39" s="137"/>
      <c r="AL39" s="137"/>
      <c r="AM39" s="137"/>
      <c r="AN39" s="137"/>
      <c r="AO39" s="139"/>
      <c r="AP39" s="137"/>
      <c r="AQ39" s="142"/>
    </row>
    <row r="40" spans="1:43" ht="14.25" customHeight="1" hidden="1">
      <c r="A40" s="76" t="s">
        <v>31</v>
      </c>
      <c r="B40" s="133">
        <f t="shared" si="4"/>
        <v>0</v>
      </c>
      <c r="C40" s="134">
        <f t="shared" si="5"/>
        <v>0</v>
      </c>
      <c r="D40" s="4"/>
      <c r="E40" s="4"/>
      <c r="F40" s="4">
        <f t="shared" si="6"/>
        <v>0</v>
      </c>
      <c r="G40" s="135" t="str">
        <f t="shared" si="7"/>
        <v>ei käynyt</v>
      </c>
      <c r="H40" s="133"/>
      <c r="I40" s="133"/>
      <c r="J40" s="133"/>
      <c r="K40" s="133"/>
      <c r="L40" s="133"/>
      <c r="M40" s="135"/>
      <c r="N40" s="135"/>
      <c r="O40" s="135"/>
      <c r="P40" s="135"/>
      <c r="Q40" s="153"/>
      <c r="R40" s="153"/>
      <c r="S40" s="153"/>
      <c r="T40" s="153"/>
      <c r="U40" s="153"/>
      <c r="V40" s="153"/>
      <c r="W40" s="153"/>
      <c r="X40" s="153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41"/>
      <c r="AK40" s="137"/>
      <c r="AL40" s="137"/>
      <c r="AM40" s="137"/>
      <c r="AN40" s="137"/>
      <c r="AO40" s="139"/>
      <c r="AP40" s="137"/>
      <c r="AQ40" s="142"/>
    </row>
    <row r="41" spans="1:43" ht="14.25" customHeight="1" hidden="1">
      <c r="A41" s="76" t="s">
        <v>30</v>
      </c>
      <c r="B41" s="133">
        <f t="shared" si="4"/>
        <v>0</v>
      </c>
      <c r="C41" s="134">
        <f t="shared" si="5"/>
        <v>0</v>
      </c>
      <c r="D41" s="4"/>
      <c r="E41" s="4"/>
      <c r="F41" s="4">
        <f t="shared" si="6"/>
        <v>0</v>
      </c>
      <c r="G41" s="135" t="str">
        <f t="shared" si="7"/>
        <v>ei käynyt</v>
      </c>
      <c r="H41" s="133"/>
      <c r="I41" s="133"/>
      <c r="J41" s="133"/>
      <c r="K41" s="133"/>
      <c r="L41" s="133"/>
      <c r="M41" s="135"/>
      <c r="N41" s="135"/>
      <c r="O41" s="135"/>
      <c r="P41" s="135"/>
      <c r="Q41" s="153"/>
      <c r="R41" s="153"/>
      <c r="S41" s="153"/>
      <c r="T41" s="153"/>
      <c r="U41" s="153"/>
      <c r="V41" s="153"/>
      <c r="W41" s="153"/>
      <c r="X41" s="153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1"/>
      <c r="AK41" s="137"/>
      <c r="AL41" s="137"/>
      <c r="AM41" s="137"/>
      <c r="AN41" s="137"/>
      <c r="AO41" s="139"/>
      <c r="AP41" s="137"/>
      <c r="AQ41" s="142"/>
    </row>
    <row r="42" spans="1:43" ht="14.25" customHeight="1" hidden="1">
      <c r="A42" s="76" t="s">
        <v>17</v>
      </c>
      <c r="B42" s="133">
        <f t="shared" si="4"/>
        <v>0</v>
      </c>
      <c r="C42" s="134">
        <f t="shared" si="5"/>
        <v>0</v>
      </c>
      <c r="D42" s="4"/>
      <c r="E42" s="4"/>
      <c r="F42" s="4">
        <f t="shared" si="6"/>
        <v>0</v>
      </c>
      <c r="G42" s="135" t="str">
        <f t="shared" si="7"/>
        <v>ei käynyt</v>
      </c>
      <c r="H42" s="133"/>
      <c r="I42" s="133"/>
      <c r="J42" s="133"/>
      <c r="K42" s="133"/>
      <c r="L42" s="133"/>
      <c r="M42" s="135"/>
      <c r="N42" s="135"/>
      <c r="O42" s="135"/>
      <c r="P42" s="135"/>
      <c r="Q42" s="153"/>
      <c r="R42" s="153"/>
      <c r="S42" s="153"/>
      <c r="T42" s="153"/>
      <c r="U42" s="153"/>
      <c r="V42" s="153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1"/>
      <c r="AK42" s="137"/>
      <c r="AL42" s="137"/>
      <c r="AM42" s="137"/>
      <c r="AN42" s="137"/>
      <c r="AO42" s="139"/>
      <c r="AP42" s="137"/>
      <c r="AQ42" s="142"/>
    </row>
    <row r="43" spans="1:43" ht="14.25" customHeight="1" hidden="1">
      <c r="A43" s="76" t="s">
        <v>48</v>
      </c>
      <c r="B43" s="133">
        <f t="shared" si="4"/>
        <v>0</v>
      </c>
      <c r="C43" s="134">
        <f t="shared" si="5"/>
        <v>0</v>
      </c>
      <c r="D43" s="4"/>
      <c r="E43" s="4"/>
      <c r="F43" s="4">
        <f t="shared" si="6"/>
        <v>0</v>
      </c>
      <c r="G43" s="135" t="str">
        <f t="shared" si="7"/>
        <v>ei käynyt</v>
      </c>
      <c r="H43" s="153"/>
      <c r="I43" s="133"/>
      <c r="J43" s="133"/>
      <c r="K43" s="133"/>
      <c r="L43" s="133"/>
      <c r="M43" s="135"/>
      <c r="N43" s="135"/>
      <c r="O43" s="135"/>
      <c r="P43" s="135"/>
      <c r="Q43" s="153"/>
      <c r="R43" s="153"/>
      <c r="S43" s="153"/>
      <c r="T43" s="153"/>
      <c r="U43" s="153"/>
      <c r="V43" s="153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1"/>
      <c r="AK43" s="137"/>
      <c r="AL43" s="137"/>
      <c r="AM43" s="137"/>
      <c r="AN43" s="137"/>
      <c r="AO43" s="139"/>
      <c r="AP43" s="137"/>
      <c r="AQ43" s="142"/>
    </row>
    <row r="44" spans="1:43" ht="14.25" customHeight="1" hidden="1">
      <c r="A44" s="76" t="s">
        <v>13</v>
      </c>
      <c r="B44" s="133">
        <f t="shared" si="4"/>
        <v>0</v>
      </c>
      <c r="C44" s="134">
        <f t="shared" si="5"/>
        <v>0</v>
      </c>
      <c r="D44" s="4"/>
      <c r="E44" s="4"/>
      <c r="F44" s="4">
        <f t="shared" si="6"/>
        <v>0</v>
      </c>
      <c r="G44" s="135" t="str">
        <f t="shared" si="7"/>
        <v>ei käynyt</v>
      </c>
      <c r="H44" s="133"/>
      <c r="I44" s="133"/>
      <c r="J44" s="133"/>
      <c r="K44" s="133"/>
      <c r="L44" s="133"/>
      <c r="M44" s="135"/>
      <c r="N44" s="135"/>
      <c r="O44" s="135"/>
      <c r="P44" s="135"/>
      <c r="Q44" s="153"/>
      <c r="R44" s="153"/>
      <c r="S44" s="153"/>
      <c r="T44" s="153"/>
      <c r="U44" s="153"/>
      <c r="V44" s="153"/>
      <c r="W44" s="153"/>
      <c r="X44" s="153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41"/>
      <c r="AK44" s="137"/>
      <c r="AL44" s="137"/>
      <c r="AM44" s="137"/>
      <c r="AN44" s="137"/>
      <c r="AO44" s="139"/>
      <c r="AP44" s="137"/>
      <c r="AQ44" s="142"/>
    </row>
    <row r="45" spans="1:43" ht="14.25" customHeight="1" hidden="1">
      <c r="A45" s="76" t="s">
        <v>10</v>
      </c>
      <c r="B45" s="133">
        <f t="shared" si="4"/>
        <v>0</v>
      </c>
      <c r="C45" s="134">
        <f t="shared" si="5"/>
        <v>0</v>
      </c>
      <c r="D45" s="4"/>
      <c r="E45" s="4"/>
      <c r="F45" s="4">
        <f t="shared" si="6"/>
        <v>0</v>
      </c>
      <c r="G45" s="135" t="str">
        <f t="shared" si="7"/>
        <v>ei käynyt</v>
      </c>
      <c r="H45" s="135"/>
      <c r="I45" s="133"/>
      <c r="J45" s="133"/>
      <c r="K45" s="133"/>
      <c r="L45" s="133"/>
      <c r="M45" s="135"/>
      <c r="N45" s="135"/>
      <c r="O45" s="135"/>
      <c r="P45" s="135"/>
      <c r="Q45" s="153"/>
      <c r="R45" s="153"/>
      <c r="S45" s="153"/>
      <c r="T45" s="153"/>
      <c r="U45" s="153"/>
      <c r="V45" s="153"/>
      <c r="W45" s="153"/>
      <c r="X45" s="153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41"/>
      <c r="AK45" s="137"/>
      <c r="AL45" s="137"/>
      <c r="AM45" s="137"/>
      <c r="AN45" s="137"/>
      <c r="AO45" s="139"/>
      <c r="AP45" s="137"/>
      <c r="AQ45" s="142"/>
    </row>
    <row r="46" spans="1:43" ht="14.25" customHeight="1" hidden="1">
      <c r="A46" s="76" t="s">
        <v>27</v>
      </c>
      <c r="B46" s="133">
        <f t="shared" si="4"/>
        <v>0</v>
      </c>
      <c r="C46" s="134">
        <f t="shared" si="5"/>
        <v>0</v>
      </c>
      <c r="D46" s="4"/>
      <c r="E46" s="4"/>
      <c r="F46" s="4">
        <f t="shared" si="6"/>
        <v>0</v>
      </c>
      <c r="G46" s="135" t="str">
        <f t="shared" si="7"/>
        <v>ei käynyt</v>
      </c>
      <c r="H46" s="133"/>
      <c r="I46" s="133"/>
      <c r="J46" s="133"/>
      <c r="K46" s="133"/>
      <c r="L46" s="133"/>
      <c r="M46" s="135"/>
      <c r="N46" s="135"/>
      <c r="O46" s="135"/>
      <c r="P46" s="135"/>
      <c r="Q46" s="153"/>
      <c r="R46" s="153"/>
      <c r="S46" s="153"/>
      <c r="T46" s="153"/>
      <c r="U46" s="153"/>
      <c r="V46" s="153"/>
      <c r="W46" s="153"/>
      <c r="X46" s="153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41"/>
      <c r="AK46" s="137"/>
      <c r="AL46" s="137"/>
      <c r="AM46" s="137"/>
      <c r="AN46" s="137"/>
      <c r="AO46" s="139"/>
      <c r="AP46" s="137"/>
      <c r="AQ46" s="142"/>
    </row>
    <row r="47" spans="1:43" ht="14.25" customHeight="1" hidden="1">
      <c r="A47" s="76" t="s">
        <v>26</v>
      </c>
      <c r="B47" s="133">
        <f t="shared" si="4"/>
        <v>0</v>
      </c>
      <c r="C47" s="134">
        <f t="shared" si="5"/>
        <v>0</v>
      </c>
      <c r="D47" s="4"/>
      <c r="E47" s="4"/>
      <c r="F47" s="4">
        <f t="shared" si="6"/>
        <v>0</v>
      </c>
      <c r="G47" s="135" t="str">
        <f t="shared" si="7"/>
        <v>ei käynyt</v>
      </c>
      <c r="H47" s="133"/>
      <c r="I47" s="133"/>
      <c r="J47" s="133"/>
      <c r="K47" s="133"/>
      <c r="L47" s="133"/>
      <c r="M47" s="135"/>
      <c r="N47" s="135"/>
      <c r="O47" s="135"/>
      <c r="P47" s="135"/>
      <c r="Q47" s="153"/>
      <c r="R47" s="153"/>
      <c r="S47" s="153"/>
      <c r="T47" s="153"/>
      <c r="U47" s="153"/>
      <c r="V47" s="153"/>
      <c r="W47" s="153"/>
      <c r="X47" s="153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41"/>
      <c r="AK47" s="137"/>
      <c r="AL47" s="137"/>
      <c r="AM47" s="137"/>
      <c r="AN47" s="137"/>
      <c r="AO47" s="139"/>
      <c r="AP47" s="137"/>
      <c r="AQ47" s="142"/>
    </row>
    <row r="48" spans="1:43" ht="14.25" customHeight="1" hidden="1">
      <c r="A48" s="76" t="s">
        <v>20</v>
      </c>
      <c r="B48" s="133">
        <f t="shared" si="4"/>
        <v>0</v>
      </c>
      <c r="C48" s="134">
        <f t="shared" si="5"/>
        <v>0</v>
      </c>
      <c r="D48" s="4"/>
      <c r="E48" s="4"/>
      <c r="F48" s="4">
        <f t="shared" si="6"/>
        <v>0</v>
      </c>
      <c r="G48" s="135" t="str">
        <f t="shared" si="7"/>
        <v>ei käynyt</v>
      </c>
      <c r="H48" s="133"/>
      <c r="I48" s="133"/>
      <c r="J48" s="133"/>
      <c r="K48" s="133"/>
      <c r="L48" s="133"/>
      <c r="M48" s="135"/>
      <c r="N48" s="135"/>
      <c r="O48" s="135"/>
      <c r="P48" s="135"/>
      <c r="Q48" s="153"/>
      <c r="R48" s="153"/>
      <c r="S48" s="153"/>
      <c r="T48" s="153"/>
      <c r="U48" s="153"/>
      <c r="V48" s="153"/>
      <c r="W48" s="153"/>
      <c r="X48" s="153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41"/>
      <c r="AK48" s="137"/>
      <c r="AL48" s="137"/>
      <c r="AM48" s="137"/>
      <c r="AN48" s="137"/>
      <c r="AO48" s="139"/>
      <c r="AP48" s="137"/>
      <c r="AQ48" s="142"/>
    </row>
    <row r="49" spans="1:43" ht="14.25" customHeight="1" hidden="1">
      <c r="A49" s="76" t="s">
        <v>101</v>
      </c>
      <c r="B49" s="133">
        <f t="shared" si="4"/>
        <v>0</v>
      </c>
      <c r="C49" s="134">
        <f t="shared" si="5"/>
        <v>0</v>
      </c>
      <c r="D49" s="4"/>
      <c r="E49" s="4"/>
      <c r="F49" s="4">
        <f t="shared" si="6"/>
        <v>0</v>
      </c>
      <c r="G49" s="135" t="str">
        <f t="shared" si="7"/>
        <v>ei käynyt</v>
      </c>
      <c r="H49" s="133"/>
      <c r="I49" s="133"/>
      <c r="J49" s="133"/>
      <c r="K49" s="133"/>
      <c r="L49" s="133"/>
      <c r="M49" s="135"/>
      <c r="N49" s="135"/>
      <c r="O49" s="135"/>
      <c r="P49" s="150"/>
      <c r="Q49" s="153"/>
      <c r="R49" s="153"/>
      <c r="S49" s="153"/>
      <c r="T49" s="153"/>
      <c r="U49" s="153"/>
      <c r="V49" s="153"/>
      <c r="W49" s="153"/>
      <c r="X49" s="1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41"/>
      <c r="AK49" s="137"/>
      <c r="AL49" s="137"/>
      <c r="AM49" s="137"/>
      <c r="AN49" s="137"/>
      <c r="AO49" s="139"/>
      <c r="AP49" s="137"/>
      <c r="AQ49" s="142"/>
    </row>
    <row r="50" spans="1:74" s="155" customFormat="1" ht="15.75" customHeight="1">
      <c r="A50" s="154" t="s">
        <v>47</v>
      </c>
      <c r="B50" s="111">
        <f>SUM(B2:B49)</f>
        <v>763.7000000000002</v>
      </c>
      <c r="C50" s="112">
        <f>SUM(C2:C49)</f>
        <v>121</v>
      </c>
      <c r="D50" s="155">
        <f>SUM(D2:D49)</f>
        <v>0</v>
      </c>
      <c r="E50" s="112">
        <f>SUM(E2:E49)</f>
        <v>121</v>
      </c>
      <c r="F50" s="112">
        <f>SUM(F2:F49)</f>
        <v>271</v>
      </c>
      <c r="G50" s="111">
        <f>AVERAGE(G2:G49)</f>
        <v>2.821191800368146</v>
      </c>
      <c r="H50" s="120">
        <f>COUNT(H2:H49)</f>
        <v>10</v>
      </c>
      <c r="I50" s="120">
        <f>COUNT(I2:I49)</f>
        <v>12</v>
      </c>
      <c r="J50" s="120">
        <f aca="true" t="shared" si="8" ref="J50:AP50">COUNT(J2:J49)</f>
        <v>10</v>
      </c>
      <c r="K50" s="120">
        <f t="shared" si="8"/>
        <v>10</v>
      </c>
      <c r="L50" s="120">
        <f t="shared" si="8"/>
        <v>9</v>
      </c>
      <c r="M50" s="120">
        <f t="shared" si="8"/>
        <v>9</v>
      </c>
      <c r="N50" s="120">
        <f t="shared" si="8"/>
        <v>8</v>
      </c>
      <c r="O50" s="120">
        <f t="shared" si="8"/>
        <v>7</v>
      </c>
      <c r="P50" s="120">
        <f t="shared" si="8"/>
        <v>12</v>
      </c>
      <c r="Q50" s="120">
        <f t="shared" si="8"/>
        <v>8</v>
      </c>
      <c r="R50" s="120">
        <f t="shared" si="8"/>
        <v>9</v>
      </c>
      <c r="S50" s="120">
        <f t="shared" si="8"/>
        <v>9</v>
      </c>
      <c r="T50" s="120">
        <f t="shared" si="8"/>
        <v>10</v>
      </c>
      <c r="U50" s="120">
        <f t="shared" si="8"/>
        <v>9</v>
      </c>
      <c r="V50" s="120">
        <f t="shared" si="8"/>
        <v>9</v>
      </c>
      <c r="W50" s="120">
        <f t="shared" si="8"/>
        <v>9</v>
      </c>
      <c r="X50" s="120">
        <f t="shared" si="8"/>
        <v>0</v>
      </c>
      <c r="Y50" s="120">
        <f t="shared" si="8"/>
        <v>0</v>
      </c>
      <c r="Z50" s="120">
        <f t="shared" si="8"/>
        <v>6</v>
      </c>
      <c r="AA50" s="120">
        <f t="shared" si="8"/>
        <v>7</v>
      </c>
      <c r="AB50" s="120">
        <f t="shared" si="8"/>
        <v>9</v>
      </c>
      <c r="AC50" s="120">
        <f>COUNT(AC2:AC49)</f>
        <v>7</v>
      </c>
      <c r="AD50" s="120">
        <f t="shared" si="8"/>
        <v>10</v>
      </c>
      <c r="AE50" s="120">
        <f>COUNT(AE2:AE49)</f>
        <v>9</v>
      </c>
      <c r="AF50" s="120">
        <f t="shared" si="8"/>
        <v>8</v>
      </c>
      <c r="AG50" s="120">
        <f>COUNT(AG2:AG49)</f>
        <v>8</v>
      </c>
      <c r="AH50" s="120">
        <f>COUNT(AH2:AH49)</f>
        <v>10</v>
      </c>
      <c r="AI50" s="120">
        <f>COUNT(AI2:AI49)</f>
        <v>9</v>
      </c>
      <c r="AJ50" s="120">
        <f t="shared" si="8"/>
        <v>8</v>
      </c>
      <c r="AK50" s="120">
        <f t="shared" si="8"/>
        <v>8</v>
      </c>
      <c r="AL50" s="120">
        <f t="shared" si="8"/>
        <v>0</v>
      </c>
      <c r="AM50" s="120">
        <f>COUNT(AM2:AM49)</f>
        <v>7</v>
      </c>
      <c r="AN50" s="120">
        <f>COUNT(AN2:AN49)</f>
        <v>7</v>
      </c>
      <c r="AO50" s="130">
        <f t="shared" si="8"/>
        <v>8</v>
      </c>
      <c r="AP50" s="130">
        <f t="shared" si="8"/>
        <v>0</v>
      </c>
      <c r="AQ50" s="14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</row>
    <row r="51" spans="2:15" ht="13.5" customHeight="1">
      <c r="B51" s="9"/>
      <c r="C51" s="107"/>
      <c r="D51" s="132">
        <v>150</v>
      </c>
      <c r="E51" s="156">
        <f>F50-D51</f>
        <v>121</v>
      </c>
      <c r="M51" s="9"/>
      <c r="N51" s="9"/>
      <c r="O51" s="142"/>
    </row>
    <row r="52" spans="1:15" ht="14.25" customHeight="1">
      <c r="A52" s="132" t="s">
        <v>90</v>
      </c>
      <c r="M52" s="9"/>
      <c r="N52" s="9"/>
      <c r="O52" s="142"/>
    </row>
    <row r="53" spans="14:41" ht="12.75">
      <c r="N53" s="142"/>
      <c r="AO53" s="142"/>
    </row>
    <row r="54" spans="10:38" ht="13.5">
      <c r="J54" s="148"/>
      <c r="N54" s="142"/>
      <c r="AA54" s="161"/>
      <c r="AL54" s="142"/>
    </row>
    <row r="55" spans="10:30" ht="12.75">
      <c r="J55" s="142"/>
      <c r="L55" s="142"/>
      <c r="N55" s="148"/>
      <c r="AB55" s="142"/>
      <c r="AD55" s="148"/>
    </row>
    <row r="56" spans="10:36" ht="12.75">
      <c r="J56" s="142"/>
      <c r="N56" s="142"/>
      <c r="Z56" s="142"/>
      <c r="AD56" s="148"/>
      <c r="AJ56" s="142"/>
    </row>
    <row r="57" spans="14:30" ht="12.75">
      <c r="N57" s="142"/>
      <c r="Z57" s="142"/>
      <c r="AD57" s="142"/>
    </row>
    <row r="58" spans="14:26" ht="12.75">
      <c r="N58" s="148"/>
      <c r="Z58" s="142"/>
    </row>
    <row r="59" ht="12.75">
      <c r="N59" s="142"/>
    </row>
    <row r="60" spans="10:14" ht="12.75">
      <c r="J60" s="148"/>
      <c r="K60" s="148"/>
      <c r="L60" s="142"/>
      <c r="N60" s="148"/>
    </row>
    <row r="61" ht="12.75">
      <c r="N61" s="157"/>
    </row>
    <row r="62" spans="10:31" ht="12.75">
      <c r="J62" s="148"/>
      <c r="K62" s="148"/>
      <c r="L62" s="142"/>
      <c r="N62" s="148"/>
      <c r="AE62" s="132">
        <v>1</v>
      </c>
    </row>
    <row r="63" spans="14:28" ht="12.75">
      <c r="N63" s="142"/>
      <c r="AB63" s="142"/>
    </row>
    <row r="64" ht="12.75">
      <c r="AB64" s="142"/>
    </row>
    <row r="65" ht="12.75">
      <c r="AB65" s="142"/>
    </row>
    <row r="66" ht="12.75">
      <c r="AB66" s="142"/>
    </row>
  </sheetData>
  <sheetProtection/>
  <printOptions/>
  <pageMargins left="0.75" right="0.75" top="1" bottom="1" header="0.5" footer="0.5"/>
  <pageSetup orientation="portrait" paperSize="9"/>
  <ignoredErrors>
    <ignoredError sqref="H50:AP5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E62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28125" style="0" bestFit="1" customWidth="1"/>
    <col min="3" max="3" width="8.8515625" style="108" customWidth="1"/>
    <col min="4" max="4" width="8.421875" style="0" hidden="1" customWidth="1"/>
    <col min="5" max="5" width="7.57421875" style="0" customWidth="1"/>
    <col min="6" max="6" width="5.00390625" style="0" bestFit="1" customWidth="1"/>
    <col min="7" max="7" width="8.57421875" style="0" bestFit="1" customWidth="1"/>
    <col min="24" max="24" width="0.9921875" style="0" customWidth="1"/>
    <col min="37" max="37" width="9.00390625" style="0" customWidth="1"/>
    <col min="40" max="40" width="1.28515625" style="0" customWidth="1"/>
    <col min="45" max="45" width="19.57421875" style="0" bestFit="1" customWidth="1"/>
  </cols>
  <sheetData>
    <row r="1" spans="1:83" ht="16.5" customHeight="1">
      <c r="A1" s="3" t="s">
        <v>1</v>
      </c>
      <c r="B1" s="2" t="s">
        <v>2</v>
      </c>
      <c r="C1" s="105" t="s">
        <v>95</v>
      </c>
      <c r="D1" s="3" t="s">
        <v>96</v>
      </c>
      <c r="E1" s="3" t="s">
        <v>94</v>
      </c>
      <c r="F1" s="3" t="s">
        <v>4</v>
      </c>
      <c r="G1" s="3" t="s">
        <v>5</v>
      </c>
      <c r="H1" s="25">
        <v>42618</v>
      </c>
      <c r="I1" s="25">
        <v>42625</v>
      </c>
      <c r="J1" s="25">
        <v>42632</v>
      </c>
      <c r="K1" s="25">
        <v>42639</v>
      </c>
      <c r="L1" s="25">
        <v>42646</v>
      </c>
      <c r="M1" s="25">
        <v>42653</v>
      </c>
      <c r="N1" s="25">
        <v>42660</v>
      </c>
      <c r="O1" s="25">
        <v>42667</v>
      </c>
      <c r="P1" s="25">
        <v>42674</v>
      </c>
      <c r="Q1" s="25">
        <v>42681</v>
      </c>
      <c r="R1" s="77">
        <v>42688</v>
      </c>
      <c r="S1" s="25">
        <v>42695</v>
      </c>
      <c r="T1" s="25">
        <v>42702</v>
      </c>
      <c r="U1" s="25">
        <v>42709</v>
      </c>
      <c r="V1" s="25">
        <v>42716</v>
      </c>
      <c r="W1" s="25">
        <v>42723</v>
      </c>
      <c r="X1" s="25">
        <v>42730</v>
      </c>
      <c r="Y1" s="25">
        <v>42737</v>
      </c>
      <c r="Z1" s="25">
        <v>42744</v>
      </c>
      <c r="AA1" s="25">
        <v>42751</v>
      </c>
      <c r="AB1" s="77">
        <v>42758</v>
      </c>
      <c r="AC1" s="77">
        <v>42765</v>
      </c>
      <c r="AD1" s="77">
        <v>42772</v>
      </c>
      <c r="AE1" s="77">
        <v>42779</v>
      </c>
      <c r="AF1" s="77">
        <v>42786</v>
      </c>
      <c r="AG1" s="25">
        <v>42793</v>
      </c>
      <c r="AH1" s="25">
        <v>42800</v>
      </c>
      <c r="AI1" s="25">
        <v>42807</v>
      </c>
      <c r="AJ1" s="25">
        <v>42814</v>
      </c>
      <c r="AK1" s="25">
        <v>42821</v>
      </c>
      <c r="AL1" s="25">
        <v>42828</v>
      </c>
      <c r="AM1" s="25">
        <v>42835</v>
      </c>
      <c r="AN1" s="25">
        <v>42842</v>
      </c>
      <c r="AO1" s="25">
        <v>42849</v>
      </c>
      <c r="AP1" s="103"/>
      <c r="AQ1" s="59"/>
      <c r="AR1" s="59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</row>
    <row r="2" spans="1:43" ht="14.25" customHeight="1">
      <c r="A2" s="5" t="s">
        <v>6</v>
      </c>
      <c r="B2" s="6">
        <f aca="true" t="shared" si="0" ref="B2:B17">SUM(H2:AP2)</f>
        <v>118.56999999999998</v>
      </c>
      <c r="C2" s="106">
        <f aca="true" t="shared" si="1" ref="C2:C18">D2+E2</f>
        <v>30</v>
      </c>
      <c r="D2" s="4"/>
      <c r="E2" s="4">
        <v>30</v>
      </c>
      <c r="F2" s="4">
        <f aca="true" t="shared" si="2" ref="F2:F18">COUNT(H2:AO2)</f>
        <v>32</v>
      </c>
      <c r="G2" s="7">
        <f aca="true" t="shared" si="3" ref="G2:G18">IF(ISNUMBER(AVERAGE(H2:AO2)),AVERAGE(H2:AO2),"ei käynyt")</f>
        <v>3.7053124999999993</v>
      </c>
      <c r="H2" s="7">
        <v>2.9</v>
      </c>
      <c r="I2" s="6">
        <v>2.07</v>
      </c>
      <c r="J2" s="6">
        <v>3.08</v>
      </c>
      <c r="K2" s="6">
        <v>2.4</v>
      </c>
      <c r="L2" s="6">
        <v>3.8</v>
      </c>
      <c r="M2" s="6">
        <v>4.9</v>
      </c>
      <c r="N2" s="6">
        <v>6.05</v>
      </c>
      <c r="O2" s="6">
        <v>2.4</v>
      </c>
      <c r="P2" s="6">
        <v>5</v>
      </c>
      <c r="Q2" s="17">
        <v>4.83</v>
      </c>
      <c r="R2" s="57">
        <v>2.22</v>
      </c>
      <c r="S2" s="19">
        <v>1</v>
      </c>
      <c r="T2" s="6">
        <v>1.25</v>
      </c>
      <c r="U2" s="6">
        <v>2.07</v>
      </c>
      <c r="V2" s="17">
        <v>5</v>
      </c>
      <c r="W2" s="57">
        <v>2.9</v>
      </c>
      <c r="X2" s="7"/>
      <c r="Y2" s="6">
        <v>2.4</v>
      </c>
      <c r="Z2" s="7">
        <v>2.9</v>
      </c>
      <c r="AA2" s="17">
        <v>6</v>
      </c>
      <c r="AB2" s="64">
        <v>3.08</v>
      </c>
      <c r="AC2" s="61">
        <v>5</v>
      </c>
      <c r="AD2" s="61">
        <v>5</v>
      </c>
      <c r="AE2" s="61">
        <v>3.08</v>
      </c>
      <c r="AF2" s="61">
        <v>5</v>
      </c>
      <c r="AG2" s="61">
        <v>3.08</v>
      </c>
      <c r="AH2" s="6">
        <v>1.6</v>
      </c>
      <c r="AI2" s="17">
        <v>3.86</v>
      </c>
      <c r="AJ2" s="6">
        <v>6</v>
      </c>
      <c r="AK2" s="6">
        <v>6</v>
      </c>
      <c r="AL2" s="17">
        <v>1.7</v>
      </c>
      <c r="AM2" s="6">
        <v>6</v>
      </c>
      <c r="AN2" s="17"/>
      <c r="AO2" s="6">
        <v>6</v>
      </c>
      <c r="AP2" s="79"/>
      <c r="AQ2" s="1"/>
    </row>
    <row r="3" spans="1:43" ht="14.25" customHeight="1">
      <c r="A3" s="5" t="s">
        <v>7</v>
      </c>
      <c r="B3" s="6">
        <f t="shared" si="0"/>
        <v>114.33999999999999</v>
      </c>
      <c r="C3" s="106">
        <f t="shared" si="1"/>
        <v>33</v>
      </c>
      <c r="D3" s="4"/>
      <c r="E3" s="4">
        <v>33</v>
      </c>
      <c r="F3" s="4">
        <f t="shared" si="2"/>
        <v>31</v>
      </c>
      <c r="G3" s="7">
        <f t="shared" si="3"/>
        <v>3.688387096774193</v>
      </c>
      <c r="H3" s="6">
        <v>2.9</v>
      </c>
      <c r="I3" s="6">
        <v>2.07</v>
      </c>
      <c r="J3" s="6">
        <v>3.86</v>
      </c>
      <c r="K3" s="17">
        <v>2.4</v>
      </c>
      <c r="L3" s="6">
        <v>3.8</v>
      </c>
      <c r="M3" s="6">
        <v>4.9</v>
      </c>
      <c r="N3" s="6">
        <v>3.92</v>
      </c>
      <c r="O3" s="6">
        <v>2.4</v>
      </c>
      <c r="P3" s="6">
        <v>5</v>
      </c>
      <c r="Q3" s="17">
        <v>2.46</v>
      </c>
      <c r="R3" s="57">
        <v>3.8</v>
      </c>
      <c r="S3" s="104">
        <v>1</v>
      </c>
      <c r="T3" s="6">
        <v>4.83</v>
      </c>
      <c r="U3" s="6">
        <v>2.07</v>
      </c>
      <c r="V3" s="6"/>
      <c r="W3" s="57">
        <v>4.95</v>
      </c>
      <c r="X3" s="7"/>
      <c r="Y3" s="6">
        <v>2.4</v>
      </c>
      <c r="Z3" s="7">
        <v>2.9</v>
      </c>
      <c r="AA3" s="17">
        <v>6</v>
      </c>
      <c r="AB3" s="125">
        <v>1.25</v>
      </c>
      <c r="AC3" s="61">
        <v>5</v>
      </c>
      <c r="AD3" s="61">
        <v>5</v>
      </c>
      <c r="AE3" s="61">
        <v>1</v>
      </c>
      <c r="AF3" s="61">
        <v>5</v>
      </c>
      <c r="AG3" s="57">
        <v>5.44</v>
      </c>
      <c r="AH3" s="6">
        <v>1.6</v>
      </c>
      <c r="AI3" s="61">
        <v>3.08</v>
      </c>
      <c r="AJ3" s="6">
        <v>6</v>
      </c>
      <c r="AK3" s="6">
        <v>6</v>
      </c>
      <c r="AL3" s="17">
        <v>1.31</v>
      </c>
      <c r="AM3" s="6">
        <v>6</v>
      </c>
      <c r="AN3" s="18"/>
      <c r="AO3" s="66">
        <v>6</v>
      </c>
      <c r="AP3" s="79"/>
      <c r="AQ3" s="1"/>
    </row>
    <row r="4" spans="1:43" ht="14.25" customHeight="1">
      <c r="A4" s="5" t="s">
        <v>91</v>
      </c>
      <c r="B4" s="6">
        <f t="shared" si="0"/>
        <v>92.19999999999997</v>
      </c>
      <c r="C4" s="106">
        <f t="shared" si="1"/>
        <v>22</v>
      </c>
      <c r="D4" s="4"/>
      <c r="E4" s="4">
        <v>22</v>
      </c>
      <c r="F4" s="4">
        <f t="shared" si="2"/>
        <v>32</v>
      </c>
      <c r="G4" s="7">
        <f t="shared" si="3"/>
        <v>2.881249999999999</v>
      </c>
      <c r="H4" s="6">
        <v>1</v>
      </c>
      <c r="I4" s="17">
        <v>4</v>
      </c>
      <c r="J4" s="6">
        <v>4.83</v>
      </c>
      <c r="K4" s="6">
        <v>6</v>
      </c>
      <c r="L4" s="17">
        <v>1.6</v>
      </c>
      <c r="M4" s="6">
        <v>1</v>
      </c>
      <c r="N4" s="6">
        <v>2.46</v>
      </c>
      <c r="O4" s="6">
        <v>1</v>
      </c>
      <c r="P4" s="6">
        <v>1</v>
      </c>
      <c r="Q4" s="17">
        <v>3.47</v>
      </c>
      <c r="R4" s="57">
        <v>1.7</v>
      </c>
      <c r="S4" s="7">
        <v>1.7</v>
      </c>
      <c r="T4" s="17">
        <v>2.77</v>
      </c>
      <c r="U4" s="61">
        <v>4</v>
      </c>
      <c r="V4" s="7">
        <v>1.7</v>
      </c>
      <c r="W4" s="57">
        <v>1.31</v>
      </c>
      <c r="X4" s="7"/>
      <c r="Y4" s="6">
        <v>6</v>
      </c>
      <c r="Z4" s="104">
        <v>5</v>
      </c>
      <c r="AA4" s="17">
        <v>1</v>
      </c>
      <c r="AB4" s="126">
        <v>4.83</v>
      </c>
      <c r="AC4" s="57">
        <v>1.7</v>
      </c>
      <c r="AD4" s="57">
        <v>1</v>
      </c>
      <c r="AE4" s="61">
        <v>3.86</v>
      </c>
      <c r="AF4" s="61">
        <v>2.3</v>
      </c>
      <c r="AG4" s="57">
        <v>2.46</v>
      </c>
      <c r="AH4" s="6">
        <v>3.1</v>
      </c>
      <c r="AI4" s="57">
        <v>1.96</v>
      </c>
      <c r="AJ4" s="6">
        <v>3.1</v>
      </c>
      <c r="AK4" s="17">
        <v>3.8</v>
      </c>
      <c r="AL4" s="57">
        <v>4.95</v>
      </c>
      <c r="AM4" s="17">
        <v>3.8</v>
      </c>
      <c r="AN4" s="60"/>
      <c r="AO4" s="61">
        <v>3.8</v>
      </c>
      <c r="AP4" s="79"/>
      <c r="AQ4" s="1"/>
    </row>
    <row r="5" spans="1:43" ht="14.25" customHeight="1">
      <c r="A5" s="5" t="s">
        <v>9</v>
      </c>
      <c r="B5" s="6">
        <f t="shared" si="0"/>
        <v>74.47999999999999</v>
      </c>
      <c r="C5" s="106">
        <f t="shared" si="1"/>
        <v>16</v>
      </c>
      <c r="D5" s="4"/>
      <c r="E5" s="4">
        <v>16</v>
      </c>
      <c r="F5" s="4">
        <f t="shared" si="2"/>
        <v>29</v>
      </c>
      <c r="G5" s="7">
        <f t="shared" si="3"/>
        <v>2.568275862068965</v>
      </c>
      <c r="H5" s="6">
        <v>1</v>
      </c>
      <c r="I5" s="18"/>
      <c r="J5" s="6">
        <v>1.25</v>
      </c>
      <c r="K5" s="6">
        <v>6</v>
      </c>
      <c r="L5" s="17"/>
      <c r="M5" s="7">
        <v>1</v>
      </c>
      <c r="N5" s="6">
        <v>1.57</v>
      </c>
      <c r="O5" s="6">
        <v>1</v>
      </c>
      <c r="P5" s="7">
        <v>1</v>
      </c>
      <c r="Q5" s="17">
        <v>3.47</v>
      </c>
      <c r="R5" s="57"/>
      <c r="S5" s="19">
        <v>1.7</v>
      </c>
      <c r="T5" s="7">
        <v>1.77</v>
      </c>
      <c r="U5" s="17">
        <v>4</v>
      </c>
      <c r="V5" s="7">
        <v>1.7</v>
      </c>
      <c r="W5" s="57">
        <v>1.7</v>
      </c>
      <c r="X5" s="7"/>
      <c r="Y5" s="17">
        <v>6</v>
      </c>
      <c r="Z5" s="6">
        <v>5</v>
      </c>
      <c r="AA5" s="18">
        <v>1</v>
      </c>
      <c r="AB5" s="17">
        <v>1.96</v>
      </c>
      <c r="AC5" s="57">
        <v>1.7</v>
      </c>
      <c r="AD5" s="57">
        <v>1</v>
      </c>
      <c r="AE5" s="57">
        <v>2.46</v>
      </c>
      <c r="AF5" s="61">
        <v>2.3</v>
      </c>
      <c r="AG5" s="57">
        <v>1.25</v>
      </c>
      <c r="AH5" s="6">
        <v>3.1</v>
      </c>
      <c r="AI5" s="61">
        <v>4.83</v>
      </c>
      <c r="AJ5" s="6">
        <v>3.1</v>
      </c>
      <c r="AK5" s="6">
        <v>3.8</v>
      </c>
      <c r="AL5" s="18">
        <v>2.22</v>
      </c>
      <c r="AM5" s="17">
        <v>3.8</v>
      </c>
      <c r="AN5" s="60"/>
      <c r="AO5" s="61">
        <v>3.8</v>
      </c>
      <c r="AP5" s="1"/>
      <c r="AQ5" s="1"/>
    </row>
    <row r="6" spans="1:43" ht="14.25" customHeight="1">
      <c r="A6" s="5" t="s">
        <v>8</v>
      </c>
      <c r="B6" s="6">
        <f t="shared" si="0"/>
        <v>72.74999999999999</v>
      </c>
      <c r="C6" s="106">
        <f t="shared" si="1"/>
        <v>6</v>
      </c>
      <c r="D6" s="4"/>
      <c r="E6" s="4">
        <v>6</v>
      </c>
      <c r="F6" s="4">
        <f t="shared" si="2"/>
        <v>25</v>
      </c>
      <c r="G6" s="7">
        <f t="shared" si="3"/>
        <v>2.9099999999999993</v>
      </c>
      <c r="H6" s="7"/>
      <c r="I6" s="6"/>
      <c r="J6" s="6"/>
      <c r="K6" s="6">
        <v>1.6</v>
      </c>
      <c r="L6" s="6">
        <v>6</v>
      </c>
      <c r="M6" s="6">
        <v>1.6</v>
      </c>
      <c r="N6" s="7"/>
      <c r="O6" s="17">
        <v>6</v>
      </c>
      <c r="P6" s="7">
        <v>2.9</v>
      </c>
      <c r="Q6" s="17">
        <v>1.57</v>
      </c>
      <c r="R6" s="57">
        <v>4.95</v>
      </c>
      <c r="S6" s="6">
        <v>5</v>
      </c>
      <c r="T6" s="17">
        <v>6.05</v>
      </c>
      <c r="U6" s="127"/>
      <c r="V6" s="1">
        <v>2.9</v>
      </c>
      <c r="W6" s="7">
        <v>2.22</v>
      </c>
      <c r="X6" s="8"/>
      <c r="Y6" s="6">
        <v>3.8</v>
      </c>
      <c r="Z6" s="7">
        <v>1.7</v>
      </c>
      <c r="AA6" s="6">
        <v>3.8</v>
      </c>
      <c r="AB6" s="18">
        <v>1</v>
      </c>
      <c r="AC6" s="57">
        <v>2.9</v>
      </c>
      <c r="AD6" s="57"/>
      <c r="AE6" s="57">
        <v>1.25</v>
      </c>
      <c r="AF6" s="61">
        <v>2.3</v>
      </c>
      <c r="AG6" s="61">
        <v>3.86</v>
      </c>
      <c r="AH6" s="6">
        <v>3.1</v>
      </c>
      <c r="AI6" s="129">
        <v>1.25</v>
      </c>
      <c r="AJ6" s="6">
        <v>1.6</v>
      </c>
      <c r="AK6" s="17">
        <v>2.4</v>
      </c>
      <c r="AL6" s="57"/>
      <c r="AM6" s="18">
        <v>1</v>
      </c>
      <c r="AN6" s="60"/>
      <c r="AO6" s="57">
        <v>2</v>
      </c>
      <c r="AP6" s="1"/>
      <c r="AQ6" s="1"/>
    </row>
    <row r="7" spans="1:43" ht="14.25" customHeight="1">
      <c r="A7" s="5" t="s">
        <v>100</v>
      </c>
      <c r="B7" s="6">
        <f t="shared" si="0"/>
        <v>65.66999999999999</v>
      </c>
      <c r="C7" s="106">
        <f t="shared" si="1"/>
        <v>12</v>
      </c>
      <c r="D7" s="4"/>
      <c r="E7" s="4">
        <v>12</v>
      </c>
      <c r="F7" s="4">
        <f t="shared" si="2"/>
        <v>31</v>
      </c>
      <c r="G7" s="7">
        <f t="shared" si="3"/>
        <v>2.1183870967741933</v>
      </c>
      <c r="H7" s="6">
        <v>1.7</v>
      </c>
      <c r="I7" s="7">
        <v>1</v>
      </c>
      <c r="J7" s="6">
        <v>1</v>
      </c>
      <c r="K7" s="6">
        <v>1</v>
      </c>
      <c r="L7" s="6">
        <v>2.4</v>
      </c>
      <c r="M7" s="6">
        <v>2.4</v>
      </c>
      <c r="N7" s="6">
        <v>1</v>
      </c>
      <c r="O7" s="79">
        <v>1.6</v>
      </c>
      <c r="P7" s="7">
        <v>1.7</v>
      </c>
      <c r="Q7" s="17">
        <v>1.96</v>
      </c>
      <c r="R7" s="57">
        <v>2.9</v>
      </c>
      <c r="S7" s="19">
        <v>2.9</v>
      </c>
      <c r="T7" s="17">
        <v>3.86</v>
      </c>
      <c r="U7" s="109">
        <v>1</v>
      </c>
      <c r="V7" s="6">
        <v>1</v>
      </c>
      <c r="W7" s="6">
        <v>1</v>
      </c>
      <c r="X7" s="7"/>
      <c r="Y7" s="79">
        <v>1.6</v>
      </c>
      <c r="Z7" s="19">
        <v>1</v>
      </c>
      <c r="AA7" s="6">
        <v>2.4</v>
      </c>
      <c r="AB7" s="17">
        <v>1.57</v>
      </c>
      <c r="AC7" s="61"/>
      <c r="AD7" s="57">
        <v>1.7</v>
      </c>
      <c r="AE7" s="57">
        <v>5.44</v>
      </c>
      <c r="AF7" s="57">
        <v>1</v>
      </c>
      <c r="AG7" s="19">
        <v>5.44</v>
      </c>
      <c r="AH7" s="6">
        <v>6</v>
      </c>
      <c r="AI7" s="7">
        <v>1</v>
      </c>
      <c r="AJ7" s="6">
        <v>3.1</v>
      </c>
      <c r="AK7" s="17">
        <v>1.6</v>
      </c>
      <c r="AL7" s="57">
        <v>1</v>
      </c>
      <c r="AM7" s="6">
        <v>2.4</v>
      </c>
      <c r="AN7" s="18"/>
      <c r="AO7" s="61">
        <v>2</v>
      </c>
      <c r="AP7" s="1"/>
      <c r="AQ7" s="1"/>
    </row>
    <row r="8" spans="1:43" ht="14.25" customHeight="1">
      <c r="A8" s="5" t="s">
        <v>49</v>
      </c>
      <c r="B8" s="6">
        <f t="shared" si="0"/>
        <v>59.075</v>
      </c>
      <c r="C8" s="106">
        <f t="shared" si="1"/>
        <v>9</v>
      </c>
      <c r="D8" s="4"/>
      <c r="E8" s="4">
        <v>9</v>
      </c>
      <c r="F8" s="4">
        <f t="shared" si="2"/>
        <v>20</v>
      </c>
      <c r="G8" s="7">
        <f t="shared" si="3"/>
        <v>2.9537500000000003</v>
      </c>
      <c r="H8" s="66">
        <v>5</v>
      </c>
      <c r="I8" s="66">
        <v>4</v>
      </c>
      <c r="J8" s="6">
        <v>1.57</v>
      </c>
      <c r="K8" s="6">
        <v>3.8</v>
      </c>
      <c r="L8" s="6">
        <v>1</v>
      </c>
      <c r="M8" s="6">
        <v>4.9</v>
      </c>
      <c r="N8" s="6">
        <v>3.92</v>
      </c>
      <c r="O8" s="6">
        <v>3.8</v>
      </c>
      <c r="P8" s="6"/>
      <c r="Q8" s="17"/>
      <c r="R8" s="61"/>
      <c r="S8" s="6"/>
      <c r="T8" s="79"/>
      <c r="U8" s="7"/>
      <c r="V8" s="5"/>
      <c r="W8" s="61"/>
      <c r="X8" s="7"/>
      <c r="Y8" s="6">
        <v>3.8</v>
      </c>
      <c r="Z8" s="7">
        <v>1.7</v>
      </c>
      <c r="AA8" s="17">
        <v>3.8</v>
      </c>
      <c r="AB8" s="79">
        <v>6.05</v>
      </c>
      <c r="AC8" s="61"/>
      <c r="AD8" s="57"/>
      <c r="AE8" s="61">
        <v>1.57</v>
      </c>
      <c r="AF8" s="61">
        <v>2.3</v>
      </c>
      <c r="AG8" s="61">
        <v>1.765</v>
      </c>
      <c r="AH8" s="17">
        <v>3.1</v>
      </c>
      <c r="AI8" s="7"/>
      <c r="AJ8" s="6">
        <v>1.6</v>
      </c>
      <c r="AK8" s="6">
        <v>2.4</v>
      </c>
      <c r="AL8" s="57"/>
      <c r="AM8" s="57">
        <v>1</v>
      </c>
      <c r="AN8" s="60"/>
      <c r="AO8" s="57">
        <v>2</v>
      </c>
      <c r="AP8" s="79"/>
      <c r="AQ8" s="1"/>
    </row>
    <row r="9" spans="1:43" ht="14.25" customHeight="1">
      <c r="A9" s="5" t="s">
        <v>97</v>
      </c>
      <c r="B9" s="6">
        <f t="shared" si="0"/>
        <v>58.43000000000001</v>
      </c>
      <c r="C9" s="106">
        <f t="shared" si="1"/>
        <v>8</v>
      </c>
      <c r="D9" s="4"/>
      <c r="E9" s="4">
        <v>8</v>
      </c>
      <c r="F9" s="4">
        <f t="shared" si="2"/>
        <v>28</v>
      </c>
      <c r="G9" s="18">
        <f t="shared" si="3"/>
        <v>2.0867857142857145</v>
      </c>
      <c r="H9" s="57">
        <v>1.7</v>
      </c>
      <c r="I9" s="61">
        <v>1</v>
      </c>
      <c r="J9" s="104">
        <v>1.96</v>
      </c>
      <c r="K9" s="6">
        <v>1</v>
      </c>
      <c r="L9" s="6">
        <v>2.4</v>
      </c>
      <c r="M9" s="6">
        <v>2.4</v>
      </c>
      <c r="N9" s="6">
        <v>1.25</v>
      </c>
      <c r="O9" s="17">
        <v>1.6</v>
      </c>
      <c r="P9" s="7">
        <v>1.7</v>
      </c>
      <c r="Q9" s="17">
        <v>3.86</v>
      </c>
      <c r="R9" s="57">
        <v>1.31</v>
      </c>
      <c r="S9" s="8"/>
      <c r="T9" s="7">
        <v>1.77</v>
      </c>
      <c r="U9" s="19">
        <v>1</v>
      </c>
      <c r="V9" s="7">
        <v>1</v>
      </c>
      <c r="W9" s="17"/>
      <c r="X9" s="7"/>
      <c r="Y9" s="6">
        <v>1.6</v>
      </c>
      <c r="Z9" s="6">
        <v>1</v>
      </c>
      <c r="AA9" s="6">
        <v>2.4</v>
      </c>
      <c r="AB9" s="17">
        <v>3.86</v>
      </c>
      <c r="AC9" s="57">
        <v>2.9</v>
      </c>
      <c r="AD9" s="57">
        <v>1.7</v>
      </c>
      <c r="AE9" s="57">
        <v>1.96</v>
      </c>
      <c r="AF9" s="57"/>
      <c r="AG9" s="104">
        <v>1</v>
      </c>
      <c r="AH9" s="17">
        <v>6</v>
      </c>
      <c r="AI9" s="61">
        <v>1.57</v>
      </c>
      <c r="AJ9" s="6">
        <v>3.1</v>
      </c>
      <c r="AK9" s="17">
        <v>1.6</v>
      </c>
      <c r="AL9" s="57">
        <v>3.79</v>
      </c>
      <c r="AM9" s="57"/>
      <c r="AN9" s="64"/>
      <c r="AO9" s="57">
        <v>2</v>
      </c>
      <c r="AP9" s="1"/>
      <c r="AQ9" s="1"/>
    </row>
    <row r="10" spans="1:43" ht="14.25" customHeight="1">
      <c r="A10" s="5" t="s">
        <v>12</v>
      </c>
      <c r="B10" s="6">
        <f t="shared" si="0"/>
        <v>34.56999999999999</v>
      </c>
      <c r="C10" s="106">
        <f t="shared" si="1"/>
        <v>0</v>
      </c>
      <c r="D10" s="4"/>
      <c r="E10" s="4"/>
      <c r="F10" s="4">
        <f t="shared" si="2"/>
        <v>11</v>
      </c>
      <c r="G10" s="18">
        <f t="shared" si="3"/>
        <v>3.142727272727272</v>
      </c>
      <c r="H10" s="21"/>
      <c r="I10" s="61"/>
      <c r="J10" s="104"/>
      <c r="K10" s="6">
        <v>1.6</v>
      </c>
      <c r="L10" s="6">
        <v>6</v>
      </c>
      <c r="M10" s="6">
        <v>1.6</v>
      </c>
      <c r="N10" s="7"/>
      <c r="O10" s="6">
        <v>6</v>
      </c>
      <c r="P10" s="7">
        <v>2.9</v>
      </c>
      <c r="Q10" s="18">
        <v>1</v>
      </c>
      <c r="R10" s="57">
        <v>1</v>
      </c>
      <c r="S10" s="6">
        <v>5</v>
      </c>
      <c r="T10" s="124">
        <v>2.77</v>
      </c>
      <c r="U10" s="7"/>
      <c r="V10" s="7">
        <v>2.9</v>
      </c>
      <c r="W10" s="57">
        <v>3.8</v>
      </c>
      <c r="X10" s="7"/>
      <c r="Y10" s="18"/>
      <c r="Z10" s="7"/>
      <c r="AA10" s="7"/>
      <c r="AB10" s="18"/>
      <c r="AC10" s="57"/>
      <c r="AD10" s="57"/>
      <c r="AE10" s="57"/>
      <c r="AF10" s="57"/>
      <c r="AG10" s="19"/>
      <c r="AH10" s="7"/>
      <c r="AI10" s="7"/>
      <c r="AJ10" s="1"/>
      <c r="AK10" s="57"/>
      <c r="AL10" s="57"/>
      <c r="AM10" s="57"/>
      <c r="AN10" s="57"/>
      <c r="AO10" s="57"/>
      <c r="AP10" s="1"/>
      <c r="AQ10" s="1"/>
    </row>
    <row r="11" spans="1:43" ht="14.25" customHeight="1">
      <c r="A11" s="5" t="s">
        <v>33</v>
      </c>
      <c r="B11" s="6">
        <f t="shared" si="0"/>
        <v>33.37</v>
      </c>
      <c r="C11" s="106">
        <f t="shared" si="1"/>
        <v>4</v>
      </c>
      <c r="D11" s="4"/>
      <c r="E11" s="4">
        <v>4</v>
      </c>
      <c r="F11" s="4">
        <f t="shared" si="2"/>
        <v>8</v>
      </c>
      <c r="G11" s="18">
        <f t="shared" si="3"/>
        <v>4.17125</v>
      </c>
      <c r="H11" s="61"/>
      <c r="I11" s="61"/>
      <c r="J11" s="104">
        <v>2.46</v>
      </c>
      <c r="K11" s="6">
        <v>3.8</v>
      </c>
      <c r="L11" s="6"/>
      <c r="M11" s="7"/>
      <c r="N11" s="6">
        <v>3.92</v>
      </c>
      <c r="O11" s="6">
        <v>3.8</v>
      </c>
      <c r="P11" s="7"/>
      <c r="Q11" s="17">
        <v>6.05</v>
      </c>
      <c r="R11" s="57"/>
      <c r="S11" s="7">
        <v>2.9</v>
      </c>
      <c r="T11" s="122"/>
      <c r="U11" s="74"/>
      <c r="V11" s="6">
        <v>5</v>
      </c>
      <c r="W11" s="7"/>
      <c r="X11" s="7"/>
      <c r="Y11" s="1"/>
      <c r="Z11" s="7"/>
      <c r="AA11" s="7"/>
      <c r="AB11" s="18"/>
      <c r="AC11" s="57"/>
      <c r="AD11" s="57"/>
      <c r="AE11" s="57">
        <v>5.44</v>
      </c>
      <c r="AF11" s="61"/>
      <c r="AG11" s="19"/>
      <c r="AH11" s="7"/>
      <c r="AI11" s="7"/>
      <c r="AJ11" s="18"/>
      <c r="AK11" s="57"/>
      <c r="AL11" s="57"/>
      <c r="AM11" s="57"/>
      <c r="AN11" s="57"/>
      <c r="AO11" s="57"/>
      <c r="AP11" s="1"/>
      <c r="AQ11" s="1"/>
    </row>
    <row r="12" spans="1:43" ht="14.25" customHeight="1">
      <c r="A12" s="5" t="s">
        <v>34</v>
      </c>
      <c r="B12" s="6">
        <f t="shared" si="0"/>
        <v>14.525</v>
      </c>
      <c r="C12" s="106">
        <f t="shared" si="1"/>
        <v>0</v>
      </c>
      <c r="D12" s="4"/>
      <c r="E12" s="4"/>
      <c r="F12" s="4">
        <f t="shared" si="2"/>
        <v>9</v>
      </c>
      <c r="G12" s="18">
        <f t="shared" si="3"/>
        <v>1.613888888888889</v>
      </c>
      <c r="H12" s="61"/>
      <c r="I12" s="61"/>
      <c r="J12" s="104"/>
      <c r="K12" s="6"/>
      <c r="L12" s="6"/>
      <c r="M12" s="7"/>
      <c r="N12" s="7"/>
      <c r="O12" s="7"/>
      <c r="P12" s="7"/>
      <c r="Q12" s="74"/>
      <c r="R12" s="127"/>
      <c r="S12" s="128"/>
      <c r="T12" s="8"/>
      <c r="U12" s="8"/>
      <c r="V12" s="8"/>
      <c r="W12" s="7"/>
      <c r="X12" s="7"/>
      <c r="Y12" s="7"/>
      <c r="Z12" s="7"/>
      <c r="AA12" s="18"/>
      <c r="AB12" s="18"/>
      <c r="AC12" s="57"/>
      <c r="AD12" s="57"/>
      <c r="AE12" s="57"/>
      <c r="AF12" s="57">
        <v>1</v>
      </c>
      <c r="AG12" s="104">
        <v>1.765</v>
      </c>
      <c r="AH12" s="7">
        <v>1</v>
      </c>
      <c r="AI12" s="7">
        <v>2.46</v>
      </c>
      <c r="AJ12" s="18">
        <v>1</v>
      </c>
      <c r="AK12" s="57">
        <v>1</v>
      </c>
      <c r="AL12" s="57">
        <v>2.9</v>
      </c>
      <c r="AM12" s="6">
        <v>2.4</v>
      </c>
      <c r="AN12" s="57"/>
      <c r="AO12" s="57">
        <v>1</v>
      </c>
      <c r="AP12" s="1"/>
      <c r="AQ12" s="1"/>
    </row>
    <row r="13" spans="1:43" ht="14.25" customHeight="1">
      <c r="A13" s="5" t="s">
        <v>103</v>
      </c>
      <c r="B13" s="6">
        <f t="shared" si="0"/>
        <v>13.56</v>
      </c>
      <c r="C13" s="106">
        <f t="shared" si="1"/>
        <v>1</v>
      </c>
      <c r="D13" s="4"/>
      <c r="E13" s="4">
        <v>1</v>
      </c>
      <c r="F13" s="4">
        <f t="shared" si="2"/>
        <v>9</v>
      </c>
      <c r="G13" s="7">
        <f t="shared" si="3"/>
        <v>1.5066666666666668</v>
      </c>
      <c r="H13" s="124"/>
      <c r="I13" s="124"/>
      <c r="J13" s="6"/>
      <c r="K13" s="6"/>
      <c r="L13" s="6"/>
      <c r="M13" s="7"/>
      <c r="N13" s="7"/>
      <c r="O13" s="7"/>
      <c r="P13" s="7"/>
      <c r="Q13" s="8"/>
      <c r="R13" s="20"/>
      <c r="S13" s="8"/>
      <c r="T13" s="8"/>
      <c r="U13" s="8"/>
      <c r="V13" s="8"/>
      <c r="W13" s="8"/>
      <c r="X13" s="8"/>
      <c r="Y13" s="7">
        <v>1</v>
      </c>
      <c r="Z13" s="7"/>
      <c r="AA13" s="6">
        <v>1.6</v>
      </c>
      <c r="AB13" s="17">
        <v>2.46</v>
      </c>
      <c r="AC13" s="57">
        <v>1</v>
      </c>
      <c r="AD13" s="57">
        <v>2.9</v>
      </c>
      <c r="AE13" s="57"/>
      <c r="AF13" s="57"/>
      <c r="AG13" s="19"/>
      <c r="AH13" s="7">
        <v>1</v>
      </c>
      <c r="AI13" s="7"/>
      <c r="AJ13" s="18">
        <v>1</v>
      </c>
      <c r="AK13" s="57">
        <v>1</v>
      </c>
      <c r="AL13" s="57"/>
      <c r="AM13" s="6">
        <v>1.6</v>
      </c>
      <c r="AN13" s="57"/>
      <c r="AO13" s="57"/>
      <c r="AP13" s="1"/>
      <c r="AQ13" s="1"/>
    </row>
    <row r="14" spans="1:43" ht="14.25" customHeight="1">
      <c r="A14" s="5" t="s">
        <v>99</v>
      </c>
      <c r="B14" s="6">
        <f t="shared" si="0"/>
        <v>1</v>
      </c>
      <c r="C14" s="106">
        <f t="shared" si="1"/>
        <v>0</v>
      </c>
      <c r="D14" s="4"/>
      <c r="E14" s="4"/>
      <c r="F14" s="4">
        <f t="shared" si="2"/>
        <v>1</v>
      </c>
      <c r="G14" s="7">
        <f t="shared" si="3"/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>
        <v>1</v>
      </c>
      <c r="U14" s="7"/>
      <c r="V14" s="7"/>
      <c r="W14" s="7"/>
      <c r="X14" s="8"/>
      <c r="Y14" s="7"/>
      <c r="Z14" s="7"/>
      <c r="AA14" s="7"/>
      <c r="AB14" s="18"/>
      <c r="AC14" s="57"/>
      <c r="AD14" s="57"/>
      <c r="AE14" s="57"/>
      <c r="AF14" s="57"/>
      <c r="AG14" s="19"/>
      <c r="AH14" s="7"/>
      <c r="AI14" s="7"/>
      <c r="AJ14" s="18"/>
      <c r="AK14" s="57"/>
      <c r="AL14" s="57"/>
      <c r="AM14" s="57"/>
      <c r="AN14" s="57"/>
      <c r="AO14" s="57"/>
      <c r="AP14" s="1"/>
      <c r="AQ14" s="1"/>
    </row>
    <row r="15" spans="1:43" ht="14.25" customHeight="1">
      <c r="A15" s="5" t="s">
        <v>98</v>
      </c>
      <c r="B15" s="6">
        <f t="shared" si="0"/>
        <v>10.9</v>
      </c>
      <c r="C15" s="106">
        <f t="shared" si="1"/>
        <v>0</v>
      </c>
      <c r="D15" s="4"/>
      <c r="E15" s="4"/>
      <c r="F15" s="4">
        <f t="shared" si="2"/>
        <v>3</v>
      </c>
      <c r="G15" s="7">
        <f t="shared" si="3"/>
        <v>3.6333333333333333</v>
      </c>
      <c r="H15" s="7">
        <v>5</v>
      </c>
      <c r="I15" s="6"/>
      <c r="J15" s="6"/>
      <c r="K15" s="6"/>
      <c r="L15" s="6">
        <v>1</v>
      </c>
      <c r="M15" s="6">
        <v>4.9</v>
      </c>
      <c r="N15" s="7"/>
      <c r="O15" s="5"/>
      <c r="P15" s="6"/>
      <c r="Q15" s="6"/>
      <c r="R15" s="6"/>
      <c r="S15" s="6"/>
      <c r="T15" s="6"/>
      <c r="U15" s="1"/>
      <c r="V15" s="6"/>
      <c r="W15" s="6"/>
      <c r="X15" s="7"/>
      <c r="Y15" s="6"/>
      <c r="Z15" s="6"/>
      <c r="AA15" s="6"/>
      <c r="AB15" s="17"/>
      <c r="AC15" s="61"/>
      <c r="AD15" s="61"/>
      <c r="AE15" s="61"/>
      <c r="AF15" s="61"/>
      <c r="AG15" s="19"/>
      <c r="AH15" s="6"/>
      <c r="AI15" s="6"/>
      <c r="AJ15" s="17"/>
      <c r="AK15" s="61"/>
      <c r="AL15" s="61"/>
      <c r="AM15" s="61"/>
      <c r="AN15" s="61"/>
      <c r="AO15" s="57"/>
      <c r="AP15" s="79"/>
      <c r="AQ15" s="1"/>
    </row>
    <row r="16" spans="1:43" ht="14.25" customHeight="1">
      <c r="A16" s="5" t="s">
        <v>50</v>
      </c>
      <c r="B16" s="6">
        <f t="shared" si="0"/>
        <v>9.61</v>
      </c>
      <c r="C16" s="106">
        <f t="shared" si="1"/>
        <v>5</v>
      </c>
      <c r="D16" s="4"/>
      <c r="E16" s="4">
        <v>5</v>
      </c>
      <c r="F16" s="4">
        <f t="shared" si="2"/>
        <v>3</v>
      </c>
      <c r="G16" s="7">
        <f t="shared" si="3"/>
        <v>3.203333333333333</v>
      </c>
      <c r="H16" s="7"/>
      <c r="I16" s="6"/>
      <c r="J16" s="6"/>
      <c r="K16" s="6"/>
      <c r="L16" s="6">
        <v>1.6</v>
      </c>
      <c r="M16" s="7"/>
      <c r="N16" s="6">
        <v>1.96</v>
      </c>
      <c r="O16" s="7"/>
      <c r="P16" s="7"/>
      <c r="Q16" s="8"/>
      <c r="R16" s="7"/>
      <c r="S16" s="8"/>
      <c r="T16" s="8"/>
      <c r="U16" s="8"/>
      <c r="V16" s="8"/>
      <c r="W16" s="7"/>
      <c r="X16" s="7"/>
      <c r="Y16" s="7"/>
      <c r="Z16" s="7"/>
      <c r="AA16" s="7"/>
      <c r="AB16" s="18"/>
      <c r="AC16" s="121"/>
      <c r="AD16" s="121"/>
      <c r="AE16" s="121"/>
      <c r="AF16" s="121"/>
      <c r="AG16" s="7"/>
      <c r="AH16" s="7"/>
      <c r="AI16" s="17">
        <v>6.05</v>
      </c>
      <c r="AJ16" s="18"/>
      <c r="AK16" s="57"/>
      <c r="AL16" s="57"/>
      <c r="AM16" s="57"/>
      <c r="AN16" s="57"/>
      <c r="AO16" s="57"/>
      <c r="AP16" s="1"/>
      <c r="AQ16" s="1"/>
    </row>
    <row r="17" spans="1:43" ht="14.25" customHeight="1">
      <c r="A17" s="5" t="s">
        <v>104</v>
      </c>
      <c r="B17" s="6">
        <f t="shared" si="0"/>
        <v>8.5</v>
      </c>
      <c r="C17" s="106">
        <f t="shared" si="1"/>
        <v>1</v>
      </c>
      <c r="D17" s="4"/>
      <c r="E17" s="4">
        <v>1</v>
      </c>
      <c r="F17" s="4">
        <f t="shared" si="2"/>
        <v>6</v>
      </c>
      <c r="G17" s="7">
        <f t="shared" si="3"/>
        <v>1.4166666666666667</v>
      </c>
      <c r="H17" s="6"/>
      <c r="I17" s="6"/>
      <c r="J17" s="6"/>
      <c r="K17" s="6"/>
      <c r="L17" s="6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7">
        <v>1</v>
      </c>
      <c r="Z17" s="7"/>
      <c r="AA17" s="6">
        <v>1.6</v>
      </c>
      <c r="AB17" s="7"/>
      <c r="AC17" s="7">
        <v>1</v>
      </c>
      <c r="AD17" s="7">
        <v>2.9</v>
      </c>
      <c r="AE17" s="7"/>
      <c r="AF17" s="7"/>
      <c r="AG17" s="19"/>
      <c r="AH17" s="7">
        <v>1</v>
      </c>
      <c r="AI17" s="57"/>
      <c r="AJ17" s="18">
        <v>1</v>
      </c>
      <c r="AK17" s="57"/>
      <c r="AL17" s="57"/>
      <c r="AM17" s="57"/>
      <c r="AN17" s="57"/>
      <c r="AO17" s="57"/>
      <c r="AP17" s="1"/>
      <c r="AQ17" s="1"/>
    </row>
    <row r="18" spans="1:43" ht="14.25" customHeight="1">
      <c r="A18" s="5" t="s">
        <v>105</v>
      </c>
      <c r="B18" s="6">
        <f>SUM(H18:AM18)</f>
        <v>1.6</v>
      </c>
      <c r="C18" s="106">
        <f t="shared" si="1"/>
        <v>0</v>
      </c>
      <c r="D18" s="4"/>
      <c r="E18" s="4"/>
      <c r="F18" s="4">
        <f t="shared" si="2"/>
        <v>2</v>
      </c>
      <c r="G18" s="7">
        <f t="shared" si="3"/>
        <v>1.3</v>
      </c>
      <c r="H18" s="6"/>
      <c r="I18" s="5"/>
      <c r="J18" s="6"/>
      <c r="K18" s="6"/>
      <c r="L18" s="6"/>
      <c r="M18" s="7"/>
      <c r="N18" s="7"/>
      <c r="O18" s="7"/>
      <c r="P18" s="7"/>
      <c r="Q18" s="8"/>
      <c r="R18" s="8"/>
      <c r="S18" s="8"/>
      <c r="T18" s="8"/>
      <c r="U18" s="7"/>
      <c r="V18" s="8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8"/>
      <c r="AK18" s="57"/>
      <c r="AL18" s="57"/>
      <c r="AM18" s="61">
        <v>1.6</v>
      </c>
      <c r="AN18" s="18"/>
      <c r="AO18" s="57">
        <v>1</v>
      </c>
      <c r="AP18" s="1"/>
      <c r="AQ18" s="1"/>
    </row>
    <row r="19" spans="1:43" ht="14.25" customHeight="1" hidden="1">
      <c r="A19" s="5" t="s">
        <v>46</v>
      </c>
      <c r="B19" s="6">
        <f aca="true" t="shared" si="4" ref="B19:B48">SUM(H19:AM19)</f>
        <v>0</v>
      </c>
      <c r="C19" s="106">
        <f aca="true" t="shared" si="5" ref="C19:C49">D19+E19</f>
        <v>0</v>
      </c>
      <c r="D19" s="4"/>
      <c r="E19" s="4"/>
      <c r="F19" s="4">
        <f aca="true" t="shared" si="6" ref="F19:F49">COUNT(Y19:AP19)</f>
        <v>0</v>
      </c>
      <c r="G19" s="7" t="str">
        <f aca="true" t="shared" si="7" ref="G19:G48">IF(ISNUMBER(AVERAGE(H19:AN19)),AVERAGE(H19:AN19),"ei käynyt")</f>
        <v>ei käynyt</v>
      </c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8"/>
      <c r="AK19" s="57"/>
      <c r="AL19" s="57"/>
      <c r="AM19" s="57"/>
      <c r="AN19" s="61"/>
      <c r="AO19" s="57"/>
      <c r="AP19" s="1"/>
      <c r="AQ19" s="1"/>
    </row>
    <row r="20" spans="1:43" ht="14.25" customHeight="1" hidden="1">
      <c r="A20" s="5" t="s">
        <v>45</v>
      </c>
      <c r="B20" s="6">
        <f t="shared" si="4"/>
        <v>0</v>
      </c>
      <c r="C20" s="106">
        <f t="shared" si="5"/>
        <v>0</v>
      </c>
      <c r="D20" s="4"/>
      <c r="E20" s="4"/>
      <c r="F20" s="4">
        <f t="shared" si="6"/>
        <v>0</v>
      </c>
      <c r="G20" s="7" t="str">
        <f t="shared" si="7"/>
        <v>ei käynyt</v>
      </c>
      <c r="H20" s="6"/>
      <c r="I20" s="7"/>
      <c r="J20" s="6"/>
      <c r="K20" s="6"/>
      <c r="L20" s="7"/>
      <c r="M20" s="6"/>
      <c r="N20" s="6"/>
      <c r="O20" s="6"/>
      <c r="P20" s="7"/>
      <c r="Q20" s="7"/>
      <c r="R20" s="6"/>
      <c r="S20" s="6"/>
      <c r="T20" s="6"/>
      <c r="U20" s="7"/>
      <c r="V20" s="6"/>
      <c r="W20" s="6"/>
      <c r="X20" s="7"/>
      <c r="Y20" s="6"/>
      <c r="Z20" s="7"/>
      <c r="AA20" s="6"/>
      <c r="AB20" s="6"/>
      <c r="AC20" s="7"/>
      <c r="AD20" s="6"/>
      <c r="AE20" s="6"/>
      <c r="AF20" s="6"/>
      <c r="AG20" s="6"/>
      <c r="AH20" s="7"/>
      <c r="AI20" s="7"/>
      <c r="AJ20" s="17"/>
      <c r="AK20" s="61"/>
      <c r="AL20" s="61"/>
      <c r="AM20" s="61"/>
      <c r="AN20" s="57"/>
      <c r="AO20" s="61"/>
      <c r="AP20" s="79"/>
      <c r="AQ20" s="1"/>
    </row>
    <row r="21" spans="1:43" ht="14.25" customHeight="1" hidden="1">
      <c r="A21" s="5" t="s">
        <v>44</v>
      </c>
      <c r="B21" s="6">
        <f t="shared" si="4"/>
        <v>0</v>
      </c>
      <c r="C21" s="106">
        <f t="shared" si="5"/>
        <v>0</v>
      </c>
      <c r="D21" s="4"/>
      <c r="E21" s="4"/>
      <c r="F21" s="4">
        <f t="shared" si="6"/>
        <v>0</v>
      </c>
      <c r="G21" s="7" t="str">
        <f t="shared" si="7"/>
        <v>ei käynyt</v>
      </c>
      <c r="H21" s="6"/>
      <c r="I21" s="7"/>
      <c r="J21" s="6"/>
      <c r="K21" s="6"/>
      <c r="L21" s="6"/>
      <c r="M21" s="6"/>
      <c r="N21" s="6"/>
      <c r="O21" s="7"/>
      <c r="P21" s="7"/>
      <c r="Q21" s="6"/>
      <c r="R21" s="6"/>
      <c r="S21" s="6"/>
      <c r="T21" s="6"/>
      <c r="U21" s="7"/>
      <c r="V21" s="6"/>
      <c r="W21" s="6"/>
      <c r="X21" s="7"/>
      <c r="Y21" s="6"/>
      <c r="Z21" s="7"/>
      <c r="AA21" s="6"/>
      <c r="AB21" s="6"/>
      <c r="AC21" s="6"/>
      <c r="AD21" s="7"/>
      <c r="AE21" s="7"/>
      <c r="AF21" s="7"/>
      <c r="AG21" s="7"/>
      <c r="AH21" s="7"/>
      <c r="AI21" s="7"/>
      <c r="AJ21" s="18"/>
      <c r="AK21" s="61"/>
      <c r="AL21" s="57"/>
      <c r="AM21" s="61"/>
      <c r="AN21" s="57"/>
      <c r="AO21" s="57"/>
      <c r="AP21" s="1"/>
      <c r="AQ21" s="1"/>
    </row>
    <row r="22" spans="1:43" ht="14.25" customHeight="1" hidden="1">
      <c r="A22" s="5" t="s">
        <v>43</v>
      </c>
      <c r="B22" s="6">
        <f t="shared" si="4"/>
        <v>0</v>
      </c>
      <c r="C22" s="106">
        <f t="shared" si="5"/>
        <v>0</v>
      </c>
      <c r="D22" s="4"/>
      <c r="E22" s="4"/>
      <c r="F22" s="4">
        <f t="shared" si="6"/>
        <v>0</v>
      </c>
      <c r="G22" s="7" t="str">
        <f t="shared" si="7"/>
        <v>ei käynyt</v>
      </c>
      <c r="H22" s="6"/>
      <c r="I22" s="7"/>
      <c r="J22" s="6"/>
      <c r="K22" s="6"/>
      <c r="L22" s="7"/>
      <c r="M22" s="7"/>
      <c r="N22" s="6"/>
      <c r="O22" s="7"/>
      <c r="P22" s="7"/>
      <c r="Q22" s="6"/>
      <c r="R22" s="8"/>
      <c r="S22" s="8"/>
      <c r="T22" s="8"/>
      <c r="U22" s="7"/>
      <c r="V22" s="8"/>
      <c r="W22" s="7"/>
      <c r="X22" s="7"/>
      <c r="Y22" s="7"/>
      <c r="Z22" s="7"/>
      <c r="AA22" s="6"/>
      <c r="AB22" s="7"/>
      <c r="AC22" s="7"/>
      <c r="AD22" s="7"/>
      <c r="AE22" s="7"/>
      <c r="AF22" s="7"/>
      <c r="AG22" s="7"/>
      <c r="AH22" s="6"/>
      <c r="AI22" s="7"/>
      <c r="AJ22" s="17"/>
      <c r="AK22" s="57"/>
      <c r="AL22" s="61"/>
      <c r="AM22" s="57"/>
      <c r="AN22" s="57"/>
      <c r="AO22" s="57"/>
      <c r="AP22" s="1"/>
      <c r="AQ22" s="1"/>
    </row>
    <row r="23" spans="1:43" ht="14.25" customHeight="1" hidden="1">
      <c r="A23" s="5" t="s">
        <v>42</v>
      </c>
      <c r="B23" s="6">
        <f t="shared" si="4"/>
        <v>0</v>
      </c>
      <c r="C23" s="106">
        <f t="shared" si="5"/>
        <v>0</v>
      </c>
      <c r="D23" s="4"/>
      <c r="E23" s="4"/>
      <c r="F23" s="4">
        <f t="shared" si="6"/>
        <v>0</v>
      </c>
      <c r="G23" s="7" t="str">
        <f t="shared" si="7"/>
        <v>ei käynyt</v>
      </c>
      <c r="H23" s="6"/>
      <c r="I23" s="7"/>
      <c r="J23" s="6"/>
      <c r="K23" s="6"/>
      <c r="L23" s="6"/>
      <c r="M23" s="7"/>
      <c r="N23" s="7"/>
      <c r="O23" s="7"/>
      <c r="P23" s="6"/>
      <c r="Q23" s="7"/>
      <c r="R23" s="6"/>
      <c r="S23" s="7"/>
      <c r="T23" s="5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8"/>
      <c r="AK23" s="57"/>
      <c r="AL23" s="57"/>
      <c r="AM23" s="57"/>
      <c r="AN23" s="57"/>
      <c r="AO23" s="57"/>
      <c r="AP23" s="1"/>
      <c r="AQ23" s="1"/>
    </row>
    <row r="24" spans="1:43" ht="14.25" customHeight="1" hidden="1">
      <c r="A24" s="5" t="s">
        <v>11</v>
      </c>
      <c r="B24" s="6">
        <f t="shared" si="4"/>
        <v>0</v>
      </c>
      <c r="C24" s="106">
        <f t="shared" si="5"/>
        <v>0</v>
      </c>
      <c r="D24" s="4"/>
      <c r="E24" s="4"/>
      <c r="F24" s="4">
        <f t="shared" si="6"/>
        <v>0</v>
      </c>
      <c r="G24" s="7" t="str">
        <f t="shared" si="7"/>
        <v>ei käynyt</v>
      </c>
      <c r="H24" s="7"/>
      <c r="I24" s="7"/>
      <c r="J24" s="6"/>
      <c r="K24" s="6"/>
      <c r="L24" s="7"/>
      <c r="M24" s="7"/>
      <c r="N24" s="7"/>
      <c r="O24" s="6"/>
      <c r="P24" s="7"/>
      <c r="Q24" s="8"/>
      <c r="R24" s="8"/>
      <c r="S24" s="8"/>
      <c r="T24" s="8"/>
      <c r="U24" s="7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8"/>
      <c r="AK24" s="57"/>
      <c r="AL24" s="57"/>
      <c r="AM24" s="7"/>
      <c r="AN24" s="57"/>
      <c r="AO24" s="57"/>
      <c r="AP24" s="1"/>
      <c r="AQ24" s="1"/>
    </row>
    <row r="25" spans="1:43" ht="14.25" customHeight="1" hidden="1">
      <c r="A25" s="5" t="s">
        <v>40</v>
      </c>
      <c r="B25" s="6">
        <f t="shared" si="4"/>
        <v>0</v>
      </c>
      <c r="C25" s="106">
        <f t="shared" si="5"/>
        <v>0</v>
      </c>
      <c r="D25" s="4"/>
      <c r="E25" s="4"/>
      <c r="F25" s="4">
        <f t="shared" si="6"/>
        <v>0</v>
      </c>
      <c r="G25" s="7" t="str">
        <f t="shared" si="7"/>
        <v>ei käynyt</v>
      </c>
      <c r="H25" s="6"/>
      <c r="I25" s="6"/>
      <c r="J25" s="6"/>
      <c r="K25" s="6"/>
      <c r="L25" s="6"/>
      <c r="M25" s="7"/>
      <c r="N25" s="7"/>
      <c r="O25" s="7"/>
      <c r="P25" s="7"/>
      <c r="Q25" s="8"/>
      <c r="R25" s="8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8"/>
      <c r="AK25" s="57"/>
      <c r="AL25" s="57"/>
      <c r="AM25" s="57"/>
      <c r="AN25" s="57"/>
      <c r="AO25" s="57"/>
      <c r="AP25" s="1"/>
      <c r="AQ25" s="1"/>
    </row>
    <row r="26" spans="1:43" ht="14.25" customHeight="1" hidden="1">
      <c r="A26" s="5" t="s">
        <v>39</v>
      </c>
      <c r="B26" s="6">
        <f t="shared" si="4"/>
        <v>0</v>
      </c>
      <c r="C26" s="106">
        <f t="shared" si="5"/>
        <v>0</v>
      </c>
      <c r="D26" s="4"/>
      <c r="E26" s="4"/>
      <c r="F26" s="4">
        <f t="shared" si="6"/>
        <v>0</v>
      </c>
      <c r="G26" s="7" t="str">
        <f t="shared" si="7"/>
        <v>ei käynyt</v>
      </c>
      <c r="H26" s="6"/>
      <c r="I26" s="6"/>
      <c r="J26" s="6"/>
      <c r="K26" s="6"/>
      <c r="L26" s="6"/>
      <c r="M26" s="7"/>
      <c r="N26" s="7"/>
      <c r="O26" s="7"/>
      <c r="P26" s="7"/>
      <c r="Q26" s="8"/>
      <c r="R26" s="8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8"/>
      <c r="AK26" s="57"/>
      <c r="AL26" s="57"/>
      <c r="AM26" s="57"/>
      <c r="AN26" s="57"/>
      <c r="AO26" s="57"/>
      <c r="AP26" s="1"/>
      <c r="AQ26" s="1"/>
    </row>
    <row r="27" spans="1:43" ht="14.25" customHeight="1" hidden="1">
      <c r="A27" s="5" t="s">
        <v>51</v>
      </c>
      <c r="B27" s="6">
        <f t="shared" si="4"/>
        <v>0</v>
      </c>
      <c r="C27" s="106">
        <f t="shared" si="5"/>
        <v>0</v>
      </c>
      <c r="D27" s="4"/>
      <c r="E27" s="4"/>
      <c r="F27" s="4">
        <f t="shared" si="6"/>
        <v>0</v>
      </c>
      <c r="G27" s="7" t="str">
        <f t="shared" si="7"/>
        <v>ei käynyt</v>
      </c>
      <c r="H27" s="6"/>
      <c r="I27" s="6"/>
      <c r="J27" s="6"/>
      <c r="K27" s="6"/>
      <c r="L27" s="6"/>
      <c r="M27" s="7"/>
      <c r="N27" s="7"/>
      <c r="O27" s="7"/>
      <c r="P27" s="7"/>
      <c r="Q27" s="8"/>
      <c r="R27" s="8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8"/>
      <c r="AK27" s="57"/>
      <c r="AL27" s="57"/>
      <c r="AM27" s="57"/>
      <c r="AN27" s="57"/>
      <c r="AO27" s="57"/>
      <c r="AP27" s="1"/>
      <c r="AQ27" s="1"/>
    </row>
    <row r="28" spans="1:43" ht="14.25" customHeight="1" hidden="1">
      <c r="A28" s="5" t="s">
        <v>38</v>
      </c>
      <c r="B28" s="6">
        <f t="shared" si="4"/>
        <v>0</v>
      </c>
      <c r="C28" s="106">
        <f t="shared" si="5"/>
        <v>0</v>
      </c>
      <c r="D28" s="4"/>
      <c r="E28" s="4"/>
      <c r="F28" s="4">
        <f t="shared" si="6"/>
        <v>0</v>
      </c>
      <c r="G28" s="7" t="str">
        <f t="shared" si="7"/>
        <v>ei käynyt</v>
      </c>
      <c r="H28" s="6"/>
      <c r="I28" s="6"/>
      <c r="J28" s="6"/>
      <c r="K28" s="6"/>
      <c r="L28" s="6"/>
      <c r="M28" s="7"/>
      <c r="N28" s="7"/>
      <c r="O28" s="7"/>
      <c r="P28" s="7"/>
      <c r="Q28" s="8"/>
      <c r="R28" s="8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8"/>
      <c r="AK28" s="57"/>
      <c r="AL28" s="57"/>
      <c r="AM28" s="57"/>
      <c r="AN28" s="57"/>
      <c r="AO28" s="57"/>
      <c r="AP28" s="1"/>
      <c r="AQ28" s="1"/>
    </row>
    <row r="29" spans="1:43" ht="14.25" customHeight="1" hidden="1">
      <c r="A29" s="5" t="s">
        <v>25</v>
      </c>
      <c r="B29" s="6">
        <f t="shared" si="4"/>
        <v>0</v>
      </c>
      <c r="C29" s="106">
        <f t="shared" si="5"/>
        <v>0</v>
      </c>
      <c r="D29" s="4"/>
      <c r="E29" s="4"/>
      <c r="F29" s="4">
        <f t="shared" si="6"/>
        <v>0</v>
      </c>
      <c r="G29" s="7" t="str">
        <f t="shared" si="7"/>
        <v>ei käynyt</v>
      </c>
      <c r="H29" s="6"/>
      <c r="I29" s="6"/>
      <c r="J29" s="6"/>
      <c r="K29" s="6"/>
      <c r="L29" s="6"/>
      <c r="M29" s="7"/>
      <c r="N29" s="7"/>
      <c r="O29" s="7"/>
      <c r="P29" s="7"/>
      <c r="Q29" s="8"/>
      <c r="R29" s="8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8"/>
      <c r="AK29" s="57"/>
      <c r="AL29" s="57"/>
      <c r="AM29" s="57"/>
      <c r="AN29" s="57"/>
      <c r="AO29" s="57"/>
      <c r="AP29" s="1"/>
      <c r="AQ29" s="1"/>
    </row>
    <row r="30" spans="1:43" ht="14.25" customHeight="1" hidden="1">
      <c r="A30" s="5" t="s">
        <v>21</v>
      </c>
      <c r="B30" s="6">
        <f t="shared" si="4"/>
        <v>0</v>
      </c>
      <c r="C30" s="106">
        <f t="shared" si="5"/>
        <v>0</v>
      </c>
      <c r="D30" s="4"/>
      <c r="E30" s="4"/>
      <c r="F30" s="4">
        <f t="shared" si="6"/>
        <v>0</v>
      </c>
      <c r="G30" s="7" t="str">
        <f t="shared" si="7"/>
        <v>ei käynyt</v>
      </c>
      <c r="H30" s="6"/>
      <c r="I30" s="6"/>
      <c r="J30" s="6"/>
      <c r="K30" s="6"/>
      <c r="L30" s="6"/>
      <c r="M30" s="7"/>
      <c r="N30" s="7"/>
      <c r="O30" s="7"/>
      <c r="P30" s="7"/>
      <c r="Q30" s="8"/>
      <c r="R30" s="8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8"/>
      <c r="AK30" s="57"/>
      <c r="AL30" s="57"/>
      <c r="AM30" s="57"/>
      <c r="AN30" s="57"/>
      <c r="AO30" s="57"/>
      <c r="AP30" s="1"/>
      <c r="AQ30" s="1"/>
    </row>
    <row r="31" spans="1:43" ht="14.25" customHeight="1" hidden="1">
      <c r="A31" s="5" t="s">
        <v>24</v>
      </c>
      <c r="B31" s="6">
        <f t="shared" si="4"/>
        <v>0</v>
      </c>
      <c r="C31" s="106">
        <f t="shared" si="5"/>
        <v>0</v>
      </c>
      <c r="D31" s="4"/>
      <c r="E31" s="4"/>
      <c r="F31" s="4">
        <f t="shared" si="6"/>
        <v>0</v>
      </c>
      <c r="G31" s="7" t="str">
        <f t="shared" si="7"/>
        <v>ei käynyt</v>
      </c>
      <c r="H31" s="6"/>
      <c r="I31" s="6"/>
      <c r="J31" s="6"/>
      <c r="K31" s="6"/>
      <c r="L31" s="6"/>
      <c r="M31" s="7"/>
      <c r="N31" s="7"/>
      <c r="O31" s="7"/>
      <c r="P31" s="7"/>
      <c r="Q31" s="8"/>
      <c r="R31" s="8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  <c r="AE31" s="7"/>
      <c r="AF31" s="18"/>
      <c r="AG31" s="7"/>
      <c r="AH31" s="7"/>
      <c r="AI31" s="7"/>
      <c r="AJ31" s="18"/>
      <c r="AK31" s="57"/>
      <c r="AL31" s="57"/>
      <c r="AM31" s="57"/>
      <c r="AN31" s="57"/>
      <c r="AO31" s="57"/>
      <c r="AP31" s="1"/>
      <c r="AQ31" s="1"/>
    </row>
    <row r="32" spans="1:43" ht="14.25" customHeight="1" hidden="1">
      <c r="A32" s="5" t="s">
        <v>36</v>
      </c>
      <c r="B32" s="6">
        <f t="shared" si="4"/>
        <v>0</v>
      </c>
      <c r="C32" s="106">
        <f t="shared" si="5"/>
        <v>0</v>
      </c>
      <c r="D32" s="4"/>
      <c r="E32" s="4"/>
      <c r="F32" s="4">
        <f t="shared" si="6"/>
        <v>0</v>
      </c>
      <c r="G32" s="7" t="str">
        <f t="shared" si="7"/>
        <v>ei käynyt</v>
      </c>
      <c r="H32" s="6"/>
      <c r="I32" s="6"/>
      <c r="J32" s="6"/>
      <c r="K32" s="6"/>
      <c r="L32" s="6"/>
      <c r="M32" s="7"/>
      <c r="N32" s="7"/>
      <c r="O32" s="7"/>
      <c r="P32" s="7"/>
      <c r="Q32" s="8"/>
      <c r="R32" s="8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8"/>
      <c r="AK32" s="57"/>
      <c r="AL32" s="57"/>
      <c r="AM32" s="57"/>
      <c r="AN32" s="57"/>
      <c r="AO32" s="57"/>
      <c r="AP32" s="1"/>
      <c r="AQ32" s="1"/>
    </row>
    <row r="33" spans="1:43" ht="14.25" customHeight="1" hidden="1">
      <c r="A33" s="5" t="s">
        <v>35</v>
      </c>
      <c r="B33" s="6">
        <f t="shared" si="4"/>
        <v>0</v>
      </c>
      <c r="C33" s="106">
        <f t="shared" si="5"/>
        <v>0</v>
      </c>
      <c r="D33" s="4"/>
      <c r="E33" s="4"/>
      <c r="F33" s="4">
        <f t="shared" si="6"/>
        <v>0</v>
      </c>
      <c r="G33" s="7" t="str">
        <f t="shared" si="7"/>
        <v>ei käynyt</v>
      </c>
      <c r="H33" s="6"/>
      <c r="I33" s="6"/>
      <c r="J33" s="6"/>
      <c r="K33" s="6"/>
      <c r="L33" s="6"/>
      <c r="M33" s="7"/>
      <c r="N33" s="7"/>
      <c r="O33" s="7"/>
      <c r="P33" s="7"/>
      <c r="Q33" s="8"/>
      <c r="R33" s="8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8"/>
      <c r="AK33" s="57"/>
      <c r="AL33" s="57"/>
      <c r="AM33" s="57"/>
      <c r="AN33" s="57"/>
      <c r="AO33" s="57"/>
      <c r="AP33" s="1"/>
      <c r="AQ33" s="1"/>
    </row>
    <row r="34" spans="1:43" ht="14.25" customHeight="1" hidden="1">
      <c r="A34" s="5" t="s">
        <v>19</v>
      </c>
      <c r="B34" s="6">
        <f t="shared" si="4"/>
        <v>0</v>
      </c>
      <c r="C34" s="106">
        <f t="shared" si="5"/>
        <v>0</v>
      </c>
      <c r="D34" s="4"/>
      <c r="E34" s="4"/>
      <c r="F34" s="4">
        <f t="shared" si="6"/>
        <v>0</v>
      </c>
      <c r="G34" s="7" t="str">
        <f t="shared" si="7"/>
        <v>ei käynyt</v>
      </c>
      <c r="H34" s="6"/>
      <c r="I34" s="6"/>
      <c r="J34" s="6"/>
      <c r="K34" s="6"/>
      <c r="L34" s="6"/>
      <c r="M34" s="7"/>
      <c r="N34" s="7"/>
      <c r="O34" s="7"/>
      <c r="P34" s="7"/>
      <c r="Q34" s="8"/>
      <c r="R34" s="8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8"/>
      <c r="AK34" s="57"/>
      <c r="AL34" s="57"/>
      <c r="AM34" s="57"/>
      <c r="AN34" s="57"/>
      <c r="AO34" s="57"/>
      <c r="AP34" s="1"/>
      <c r="AQ34" s="1"/>
    </row>
    <row r="35" spans="1:43" ht="14.25" customHeight="1" hidden="1">
      <c r="A35" s="5" t="s">
        <v>23</v>
      </c>
      <c r="B35" s="6">
        <f t="shared" si="4"/>
        <v>0</v>
      </c>
      <c r="C35" s="106">
        <f t="shared" si="5"/>
        <v>0</v>
      </c>
      <c r="D35" s="4"/>
      <c r="E35" s="4"/>
      <c r="F35" s="4">
        <f t="shared" si="6"/>
        <v>0</v>
      </c>
      <c r="G35" s="7" t="str">
        <f t="shared" si="7"/>
        <v>ei käynyt</v>
      </c>
      <c r="H35" s="6"/>
      <c r="I35" s="6"/>
      <c r="J35" s="6"/>
      <c r="K35" s="6"/>
      <c r="L35" s="6"/>
      <c r="M35" s="7"/>
      <c r="N35" s="7"/>
      <c r="O35" s="7"/>
      <c r="P35" s="7"/>
      <c r="Q35" s="8"/>
      <c r="R35" s="8"/>
      <c r="S35" s="8"/>
      <c r="T35" s="8"/>
      <c r="U35" s="8"/>
      <c r="V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8"/>
      <c r="AK35" s="57"/>
      <c r="AL35" s="57"/>
      <c r="AM35" s="57"/>
      <c r="AN35" s="57"/>
      <c r="AO35" s="57"/>
      <c r="AP35" s="1"/>
      <c r="AQ35" s="1"/>
    </row>
    <row r="36" spans="1:43" ht="14.25" customHeight="1" hidden="1">
      <c r="A36" s="5" t="s">
        <v>18</v>
      </c>
      <c r="B36" s="6">
        <f t="shared" si="4"/>
        <v>0</v>
      </c>
      <c r="C36" s="106">
        <f t="shared" si="5"/>
        <v>0</v>
      </c>
      <c r="D36" s="4"/>
      <c r="E36" s="4"/>
      <c r="F36" s="4">
        <f t="shared" si="6"/>
        <v>0</v>
      </c>
      <c r="G36" s="7" t="str">
        <f t="shared" si="7"/>
        <v>ei käynyt</v>
      </c>
      <c r="H36" s="6"/>
      <c r="I36" s="6"/>
      <c r="J36" s="6"/>
      <c r="K36" s="6"/>
      <c r="L36" s="6"/>
      <c r="M36" s="7"/>
      <c r="N36" s="7"/>
      <c r="O36" s="7"/>
      <c r="P36" s="7"/>
      <c r="Q36" s="8"/>
      <c r="R36" s="8"/>
      <c r="S36" s="8"/>
      <c r="T36" s="8"/>
      <c r="U36" s="8"/>
      <c r="V36" s="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8"/>
      <c r="AK36" s="57"/>
      <c r="AL36" s="57"/>
      <c r="AM36" s="57"/>
      <c r="AN36" s="57"/>
      <c r="AO36" s="57"/>
      <c r="AP36" s="1"/>
      <c r="AQ36" s="1"/>
    </row>
    <row r="37" spans="1:43" ht="14.25" customHeight="1" hidden="1">
      <c r="A37" s="5" t="s">
        <v>22</v>
      </c>
      <c r="B37" s="6">
        <f t="shared" si="4"/>
        <v>0</v>
      </c>
      <c r="C37" s="106">
        <f t="shared" si="5"/>
        <v>0</v>
      </c>
      <c r="D37" s="4"/>
      <c r="E37" s="4"/>
      <c r="F37" s="4">
        <f t="shared" si="6"/>
        <v>0</v>
      </c>
      <c r="G37" s="7" t="str">
        <f t="shared" si="7"/>
        <v>ei käynyt</v>
      </c>
      <c r="H37" s="6"/>
      <c r="I37" s="6"/>
      <c r="J37" s="6"/>
      <c r="K37" s="6"/>
      <c r="L37" s="6"/>
      <c r="M37" s="7"/>
      <c r="N37" s="7"/>
      <c r="O37" s="7"/>
      <c r="P37" s="7"/>
      <c r="Q37" s="8"/>
      <c r="R37" s="8"/>
      <c r="S37" s="8"/>
      <c r="T37" s="8"/>
      <c r="U37" s="8"/>
      <c r="V37" s="8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8"/>
      <c r="AK37" s="57"/>
      <c r="AL37" s="57"/>
      <c r="AM37" s="57"/>
      <c r="AN37" s="57"/>
      <c r="AO37" s="57"/>
      <c r="AP37" s="1"/>
      <c r="AQ37" s="1"/>
    </row>
    <row r="38" spans="1:43" ht="14.25" customHeight="1" hidden="1">
      <c r="A38" s="5" t="s">
        <v>32</v>
      </c>
      <c r="B38" s="6">
        <f t="shared" si="4"/>
        <v>0</v>
      </c>
      <c r="C38" s="106">
        <f t="shared" si="5"/>
        <v>0</v>
      </c>
      <c r="D38" s="4"/>
      <c r="E38" s="4"/>
      <c r="F38" s="4">
        <f t="shared" si="6"/>
        <v>0</v>
      </c>
      <c r="G38" s="7" t="str">
        <f t="shared" si="7"/>
        <v>ei käynyt</v>
      </c>
      <c r="H38" s="6"/>
      <c r="I38" s="6"/>
      <c r="J38" s="6"/>
      <c r="K38" s="6"/>
      <c r="L38" s="6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8"/>
      <c r="AK38" s="57"/>
      <c r="AL38" s="57"/>
      <c r="AM38" s="57"/>
      <c r="AN38" s="57"/>
      <c r="AO38" s="57"/>
      <c r="AP38" s="1"/>
      <c r="AQ38" s="1"/>
    </row>
    <row r="39" spans="1:43" ht="14.25" customHeight="1" hidden="1">
      <c r="A39" s="5" t="s">
        <v>31</v>
      </c>
      <c r="B39" s="6">
        <f t="shared" si="4"/>
        <v>0</v>
      </c>
      <c r="C39" s="106">
        <f t="shared" si="5"/>
        <v>0</v>
      </c>
      <c r="D39" s="4"/>
      <c r="E39" s="4"/>
      <c r="F39" s="4">
        <f t="shared" si="6"/>
        <v>0</v>
      </c>
      <c r="G39" s="7" t="str">
        <f t="shared" si="7"/>
        <v>ei käynyt</v>
      </c>
      <c r="H39" s="6"/>
      <c r="I39" s="6"/>
      <c r="J39" s="6"/>
      <c r="K39" s="6"/>
      <c r="L39" s="6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8"/>
      <c r="AK39" s="57"/>
      <c r="AL39" s="57"/>
      <c r="AM39" s="57"/>
      <c r="AN39" s="57"/>
      <c r="AO39" s="57"/>
      <c r="AP39" s="1"/>
      <c r="AQ39" s="1"/>
    </row>
    <row r="40" spans="1:43" ht="14.25" customHeight="1" hidden="1">
      <c r="A40" s="5" t="s">
        <v>30</v>
      </c>
      <c r="B40" s="6">
        <f t="shared" si="4"/>
        <v>0</v>
      </c>
      <c r="C40" s="106">
        <f t="shared" si="5"/>
        <v>0</v>
      </c>
      <c r="D40" s="4"/>
      <c r="E40" s="4"/>
      <c r="F40" s="4">
        <f t="shared" si="6"/>
        <v>0</v>
      </c>
      <c r="G40" s="7" t="str">
        <f t="shared" si="7"/>
        <v>ei käynyt</v>
      </c>
      <c r="H40" s="6"/>
      <c r="I40" s="6"/>
      <c r="J40" s="6"/>
      <c r="K40" s="6"/>
      <c r="L40" s="6"/>
      <c r="M40" s="7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8"/>
      <c r="AK40" s="57"/>
      <c r="AL40" s="57"/>
      <c r="AM40" s="57"/>
      <c r="AN40" s="57"/>
      <c r="AO40" s="57"/>
      <c r="AP40" s="1"/>
      <c r="AQ40" s="1"/>
    </row>
    <row r="41" spans="1:43" ht="14.25" customHeight="1" hidden="1">
      <c r="A41" s="5" t="s">
        <v>17</v>
      </c>
      <c r="B41" s="6">
        <f t="shared" si="4"/>
        <v>0</v>
      </c>
      <c r="C41" s="106">
        <f t="shared" si="5"/>
        <v>0</v>
      </c>
      <c r="D41" s="4"/>
      <c r="E41" s="4"/>
      <c r="F41" s="4">
        <f t="shared" si="6"/>
        <v>0</v>
      </c>
      <c r="G41" s="7" t="str">
        <f t="shared" si="7"/>
        <v>ei käynyt</v>
      </c>
      <c r="H41" s="6"/>
      <c r="I41" s="6"/>
      <c r="J41" s="6"/>
      <c r="K41" s="6"/>
      <c r="L41" s="6"/>
      <c r="M41" s="7"/>
      <c r="N41" s="7"/>
      <c r="O41" s="7"/>
      <c r="P41" s="7"/>
      <c r="Q41" s="8"/>
      <c r="R41" s="8"/>
      <c r="S41" s="8"/>
      <c r="T41" s="8"/>
      <c r="U41" s="8"/>
      <c r="V41" s="8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8"/>
      <c r="AK41" s="57"/>
      <c r="AL41" s="57"/>
      <c r="AM41" s="57"/>
      <c r="AN41" s="57"/>
      <c r="AO41" s="57"/>
      <c r="AP41" s="1"/>
      <c r="AQ41" s="1"/>
    </row>
    <row r="42" spans="1:43" ht="14.25" customHeight="1" hidden="1">
      <c r="A42" s="5" t="s">
        <v>48</v>
      </c>
      <c r="B42" s="6">
        <f t="shared" si="4"/>
        <v>0</v>
      </c>
      <c r="C42" s="106">
        <f t="shared" si="5"/>
        <v>0</v>
      </c>
      <c r="D42" s="4"/>
      <c r="E42" s="4"/>
      <c r="F42" s="4">
        <f t="shared" si="6"/>
        <v>0</v>
      </c>
      <c r="G42" s="7" t="str">
        <f t="shared" si="7"/>
        <v>ei käynyt</v>
      </c>
      <c r="H42" s="8"/>
      <c r="I42" s="6"/>
      <c r="J42" s="6"/>
      <c r="K42" s="6"/>
      <c r="L42" s="6"/>
      <c r="M42" s="7"/>
      <c r="N42" s="7"/>
      <c r="O42" s="7"/>
      <c r="P42" s="7"/>
      <c r="Q42" s="8"/>
      <c r="R42" s="8"/>
      <c r="S42" s="8"/>
      <c r="T42" s="8"/>
      <c r="U42" s="8"/>
      <c r="V42" s="8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"/>
      <c r="AK42" s="57"/>
      <c r="AL42" s="57"/>
      <c r="AM42" s="57"/>
      <c r="AN42" s="57"/>
      <c r="AO42" s="57"/>
      <c r="AP42" s="1"/>
      <c r="AQ42" s="1"/>
    </row>
    <row r="43" spans="1:43" ht="14.25" customHeight="1" hidden="1">
      <c r="A43" s="5" t="s">
        <v>28</v>
      </c>
      <c r="B43" s="6">
        <f t="shared" si="4"/>
        <v>0</v>
      </c>
      <c r="C43" s="106">
        <f t="shared" si="5"/>
        <v>0</v>
      </c>
      <c r="D43" s="4"/>
      <c r="E43" s="4"/>
      <c r="F43" s="4">
        <f t="shared" si="6"/>
        <v>0</v>
      </c>
      <c r="G43" s="7" t="str">
        <f t="shared" si="7"/>
        <v>ei käynyt</v>
      </c>
      <c r="H43" s="6"/>
      <c r="I43" s="6"/>
      <c r="J43" s="6"/>
      <c r="K43" s="6"/>
      <c r="L43" s="6"/>
      <c r="M43" s="7"/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8"/>
      <c r="AK43" s="57"/>
      <c r="AL43" s="57"/>
      <c r="AM43" s="57"/>
      <c r="AN43" s="57"/>
      <c r="AO43" s="57"/>
      <c r="AP43" s="1"/>
      <c r="AQ43" s="1"/>
    </row>
    <row r="44" spans="1:43" ht="14.25" customHeight="1" hidden="1">
      <c r="A44" s="5" t="s">
        <v>13</v>
      </c>
      <c r="B44" s="6">
        <f t="shared" si="4"/>
        <v>0</v>
      </c>
      <c r="C44" s="106">
        <f t="shared" si="5"/>
        <v>0</v>
      </c>
      <c r="D44" s="4"/>
      <c r="E44" s="4"/>
      <c r="F44" s="4">
        <f t="shared" si="6"/>
        <v>0</v>
      </c>
      <c r="G44" s="7" t="str">
        <f t="shared" si="7"/>
        <v>ei käynyt</v>
      </c>
      <c r="H44" s="6"/>
      <c r="I44" s="6"/>
      <c r="J44" s="6"/>
      <c r="K44" s="6"/>
      <c r="L44" s="6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8"/>
      <c r="AK44" s="57"/>
      <c r="AL44" s="57"/>
      <c r="AM44" s="57"/>
      <c r="AN44" s="57"/>
      <c r="AO44" s="57"/>
      <c r="AP44" s="1"/>
      <c r="AQ44" s="1"/>
    </row>
    <row r="45" spans="1:43" ht="14.25" customHeight="1" hidden="1">
      <c r="A45" s="5" t="s">
        <v>10</v>
      </c>
      <c r="B45" s="6">
        <f t="shared" si="4"/>
        <v>0</v>
      </c>
      <c r="C45" s="106">
        <f t="shared" si="5"/>
        <v>0</v>
      </c>
      <c r="D45" s="4"/>
      <c r="E45" s="4"/>
      <c r="F45" s="4">
        <f t="shared" si="6"/>
        <v>0</v>
      </c>
      <c r="G45" s="7" t="str">
        <f t="shared" si="7"/>
        <v>ei käynyt</v>
      </c>
      <c r="H45" s="7"/>
      <c r="I45" s="6"/>
      <c r="J45" s="6"/>
      <c r="K45" s="6"/>
      <c r="L45" s="6"/>
      <c r="M45" s="7"/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8"/>
      <c r="AK45" s="57"/>
      <c r="AL45" s="57"/>
      <c r="AM45" s="57"/>
      <c r="AN45" s="57"/>
      <c r="AO45" s="57"/>
      <c r="AP45" s="1"/>
      <c r="AQ45" s="1"/>
    </row>
    <row r="46" spans="1:43" ht="14.25" customHeight="1" hidden="1">
      <c r="A46" s="5" t="s">
        <v>27</v>
      </c>
      <c r="B46" s="6">
        <f t="shared" si="4"/>
        <v>0</v>
      </c>
      <c r="C46" s="106">
        <f t="shared" si="5"/>
        <v>0</v>
      </c>
      <c r="D46" s="4"/>
      <c r="E46" s="4"/>
      <c r="F46" s="4">
        <f t="shared" si="6"/>
        <v>0</v>
      </c>
      <c r="G46" s="7" t="str">
        <f t="shared" si="7"/>
        <v>ei käynyt</v>
      </c>
      <c r="H46" s="6"/>
      <c r="I46" s="6"/>
      <c r="J46" s="6"/>
      <c r="K46" s="6"/>
      <c r="L46" s="6"/>
      <c r="M46" s="7"/>
      <c r="N46" s="7"/>
      <c r="O46" s="7"/>
      <c r="P46" s="7"/>
      <c r="Q46" s="8"/>
      <c r="R46" s="8"/>
      <c r="S46" s="8"/>
      <c r="T46" s="8"/>
      <c r="U46" s="8"/>
      <c r="V46" s="8"/>
      <c r="W46" s="8"/>
      <c r="X46" s="8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8"/>
      <c r="AK46" s="57"/>
      <c r="AL46" s="57"/>
      <c r="AM46" s="57"/>
      <c r="AN46" s="57"/>
      <c r="AO46" s="57"/>
      <c r="AP46" s="1"/>
      <c r="AQ46" s="1"/>
    </row>
    <row r="47" spans="1:46" ht="14.25" customHeight="1" hidden="1">
      <c r="A47" s="5" t="s">
        <v>26</v>
      </c>
      <c r="B47" s="6">
        <f t="shared" si="4"/>
        <v>0</v>
      </c>
      <c r="C47" s="106">
        <f t="shared" si="5"/>
        <v>0</v>
      </c>
      <c r="D47" s="4"/>
      <c r="E47" s="4"/>
      <c r="F47" s="4">
        <f t="shared" si="6"/>
        <v>0</v>
      </c>
      <c r="G47" s="7" t="str">
        <f t="shared" si="7"/>
        <v>ei käynyt</v>
      </c>
      <c r="H47" s="6"/>
      <c r="I47" s="6"/>
      <c r="J47" s="6"/>
      <c r="K47" s="6"/>
      <c r="L47" s="6"/>
      <c r="M47" s="7"/>
      <c r="N47" s="7"/>
      <c r="O47" s="7"/>
      <c r="P47" s="7"/>
      <c r="Q47" s="8"/>
      <c r="R47" s="8"/>
      <c r="S47" s="8"/>
      <c r="T47" s="8"/>
      <c r="U47" s="8"/>
      <c r="V47" s="8"/>
      <c r="W47" s="8"/>
      <c r="X47" s="8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8"/>
      <c r="AK47" s="57"/>
      <c r="AL47" s="57"/>
      <c r="AM47" s="57"/>
      <c r="AN47" s="57"/>
      <c r="AO47" s="57"/>
      <c r="AP47" s="1"/>
      <c r="AQ47" s="1"/>
      <c r="AS47" s="113"/>
      <c r="AT47" s="113"/>
    </row>
    <row r="48" spans="1:43" ht="14.25" customHeight="1" hidden="1">
      <c r="A48" s="5" t="s">
        <v>20</v>
      </c>
      <c r="B48" s="6">
        <f t="shared" si="4"/>
        <v>0</v>
      </c>
      <c r="C48" s="106">
        <f t="shared" si="5"/>
        <v>0</v>
      </c>
      <c r="D48" s="4"/>
      <c r="E48" s="4"/>
      <c r="F48" s="4">
        <f t="shared" si="6"/>
        <v>0</v>
      </c>
      <c r="G48" s="7" t="str">
        <f t="shared" si="7"/>
        <v>ei käynyt</v>
      </c>
      <c r="H48" s="6"/>
      <c r="I48" s="6"/>
      <c r="J48" s="6"/>
      <c r="K48" s="6"/>
      <c r="L48" s="6"/>
      <c r="M48" s="7"/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8"/>
      <c r="AK48" s="57"/>
      <c r="AL48" s="57"/>
      <c r="AM48" s="57"/>
      <c r="AN48" s="57"/>
      <c r="AO48" s="57"/>
      <c r="AP48" s="1"/>
      <c r="AQ48" s="1"/>
    </row>
    <row r="49" spans="1:43" ht="14.25" customHeight="1" hidden="1">
      <c r="A49" s="5" t="s">
        <v>101</v>
      </c>
      <c r="B49" s="6">
        <f>SUM(H49:AP49)</f>
        <v>0</v>
      </c>
      <c r="C49" s="106">
        <f t="shared" si="5"/>
        <v>0</v>
      </c>
      <c r="D49" s="4"/>
      <c r="E49" s="4"/>
      <c r="F49" s="4">
        <f t="shared" si="6"/>
        <v>0</v>
      </c>
      <c r="G49" s="7" t="str">
        <f>IF(ISNUMBER(AVERAGE(H49:AP49)),AVERAGE(H49:AN49),"ei käynyt")</f>
        <v>ei käynyt</v>
      </c>
      <c r="H49" s="6"/>
      <c r="I49" s="6"/>
      <c r="J49" s="6"/>
      <c r="K49" s="6"/>
      <c r="L49" s="6"/>
      <c r="M49" s="7"/>
      <c r="N49" s="7"/>
      <c r="O49" s="7"/>
      <c r="P49" s="16"/>
      <c r="Q49" s="8"/>
      <c r="R49" s="8"/>
      <c r="S49" s="8"/>
      <c r="T49" s="8"/>
      <c r="U49" s="8"/>
      <c r="V49" s="8"/>
      <c r="W49" s="8"/>
      <c r="X49" s="8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8"/>
      <c r="AK49" s="57"/>
      <c r="AL49" s="57"/>
      <c r="AM49" s="57"/>
      <c r="AN49" s="57"/>
      <c r="AO49" s="57"/>
      <c r="AP49" s="1"/>
      <c r="AQ49" s="1"/>
    </row>
    <row r="50" spans="1:43" s="113" customFormat="1" ht="15.75" customHeight="1">
      <c r="A50" s="110" t="s">
        <v>47</v>
      </c>
      <c r="B50" s="111">
        <f>SUM(B2:B49)</f>
        <v>783.1499999999997</v>
      </c>
      <c r="C50" s="112">
        <f>SUM(C2:C49)</f>
        <v>147</v>
      </c>
      <c r="D50" s="113">
        <f>SUM(D2:D49)</f>
        <v>0</v>
      </c>
      <c r="E50" s="112">
        <f>SUM(E2:E49)</f>
        <v>147</v>
      </c>
      <c r="F50" s="112">
        <f>SUM(F2:F49)</f>
        <v>280</v>
      </c>
      <c r="G50" s="111">
        <f>AVERAGE(G2:G49)</f>
        <v>2.582353790089366</v>
      </c>
      <c r="H50" s="120">
        <f>COUNT(H2:H49)</f>
        <v>8</v>
      </c>
      <c r="I50" s="120">
        <f aca="true" t="shared" si="8" ref="I50:AO50">COUNT(I2:I49)</f>
        <v>6</v>
      </c>
      <c r="J50" s="120">
        <f t="shared" si="8"/>
        <v>8</v>
      </c>
      <c r="K50" s="120">
        <f t="shared" si="8"/>
        <v>10</v>
      </c>
      <c r="L50" s="120">
        <f t="shared" si="8"/>
        <v>10</v>
      </c>
      <c r="M50" s="120">
        <f t="shared" si="8"/>
        <v>10</v>
      </c>
      <c r="N50" s="120">
        <f t="shared" si="8"/>
        <v>9</v>
      </c>
      <c r="O50" s="120">
        <f t="shared" si="8"/>
        <v>10</v>
      </c>
      <c r="P50" s="120">
        <f t="shared" si="8"/>
        <v>8</v>
      </c>
      <c r="Q50" s="120">
        <f t="shared" si="8"/>
        <v>9</v>
      </c>
      <c r="R50" s="120">
        <f t="shared" si="8"/>
        <v>7</v>
      </c>
      <c r="S50" s="120">
        <f t="shared" si="8"/>
        <v>8</v>
      </c>
      <c r="T50" s="120">
        <f t="shared" si="8"/>
        <v>9</v>
      </c>
      <c r="U50" s="120">
        <f t="shared" si="8"/>
        <v>6</v>
      </c>
      <c r="V50" s="120">
        <f t="shared" si="8"/>
        <v>8</v>
      </c>
      <c r="W50" s="120">
        <f t="shared" si="8"/>
        <v>7</v>
      </c>
      <c r="X50" s="120">
        <f t="shared" si="8"/>
        <v>0</v>
      </c>
      <c r="Y50" s="120">
        <f t="shared" si="8"/>
        <v>10</v>
      </c>
      <c r="Z50" s="120">
        <f t="shared" si="8"/>
        <v>8</v>
      </c>
      <c r="AA50" s="120">
        <f t="shared" si="8"/>
        <v>10</v>
      </c>
      <c r="AB50" s="120">
        <f t="shared" si="8"/>
        <v>9</v>
      </c>
      <c r="AC50" s="120">
        <f t="shared" si="8"/>
        <v>8</v>
      </c>
      <c r="AD50" s="120">
        <f t="shared" si="8"/>
        <v>8</v>
      </c>
      <c r="AE50" s="120">
        <f t="shared" si="8"/>
        <v>9</v>
      </c>
      <c r="AF50" s="120">
        <f t="shared" si="8"/>
        <v>8</v>
      </c>
      <c r="AG50" s="120">
        <f>COUNT(AG2:AG49)</f>
        <v>9</v>
      </c>
      <c r="AH50" s="120">
        <f>COUNT(AH2:AH49)</f>
        <v>11</v>
      </c>
      <c r="AI50" s="120">
        <f>COUNT(AI2:AI49)</f>
        <v>9</v>
      </c>
      <c r="AJ50" s="120">
        <f t="shared" si="8"/>
        <v>11</v>
      </c>
      <c r="AK50" s="120">
        <f t="shared" si="8"/>
        <v>10</v>
      </c>
      <c r="AL50" s="120">
        <f t="shared" si="8"/>
        <v>7</v>
      </c>
      <c r="AM50" s="120">
        <f t="shared" si="8"/>
        <v>10</v>
      </c>
      <c r="AN50" s="120">
        <f t="shared" si="8"/>
        <v>0</v>
      </c>
      <c r="AO50" s="120">
        <f t="shared" si="8"/>
        <v>10</v>
      </c>
      <c r="AP50" s="115"/>
      <c r="AQ50" s="115"/>
    </row>
    <row r="51" spans="2:15" ht="13.5" customHeight="1">
      <c r="B51" s="9"/>
      <c r="C51" s="107"/>
      <c r="M51" s="9"/>
      <c r="N51" s="9"/>
      <c r="O51" s="1"/>
    </row>
    <row r="52" spans="1:15" ht="14.25" customHeight="1">
      <c r="A52" t="s">
        <v>90</v>
      </c>
      <c r="M52" s="9"/>
      <c r="N52" s="9"/>
      <c r="O52" s="1"/>
    </row>
    <row r="53" spans="14:41" ht="12.75">
      <c r="N53" s="1"/>
      <c r="AO53" s="1"/>
    </row>
    <row r="54" ht="12.75">
      <c r="AL54" s="1"/>
    </row>
    <row r="55" spans="12:34" ht="12.75">
      <c r="L55" s="1"/>
      <c r="O55" s="123"/>
      <c r="AD55" s="79"/>
      <c r="AH55" s="123"/>
    </row>
    <row r="56" spans="26:39" ht="12.75">
      <c r="Z56" s="1"/>
      <c r="AD56" s="79"/>
      <c r="AJ56" s="1"/>
      <c r="AM56" s="1"/>
    </row>
    <row r="57" spans="26:39" ht="12.75">
      <c r="Z57" s="1"/>
      <c r="AD57" s="1"/>
      <c r="AM57" s="1"/>
    </row>
    <row r="58" ht="12.75">
      <c r="Z58" s="1"/>
    </row>
    <row r="60" spans="10:12" ht="12.75">
      <c r="J60" s="79"/>
      <c r="K60" s="79"/>
      <c r="L60" s="1"/>
    </row>
    <row r="61" ht="12.75">
      <c r="AA61" s="123"/>
    </row>
    <row r="62" spans="10:27" ht="12.75">
      <c r="J62" s="79"/>
      <c r="K62" s="79"/>
      <c r="L62" s="1"/>
      <c r="AA62" s="123"/>
    </row>
  </sheetData>
  <sheetProtection/>
  <printOptions/>
  <pageMargins left="0.75" right="0.75" top="1" bottom="1" header="0.5" footer="0.5"/>
  <pageSetup orientation="portrait" paperSize="9"/>
  <ignoredErrors>
    <ignoredError sqref="H50 S50 I50:R50 T50:W50 X50:AO5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F57"/>
  <sheetViews>
    <sheetView zoomScalePageLayoutView="0" workbookViewId="0" topLeftCell="B1">
      <pane xSplit="7" topLeftCell="I1" activePane="topRight" state="frozen"/>
      <selection pane="topLeft" activeCell="B1" sqref="B1"/>
      <selection pane="topRight" activeCell="B1" sqref="B1"/>
    </sheetView>
  </sheetViews>
  <sheetFormatPr defaultColWidth="9.140625" defaultRowHeight="12.75"/>
  <cols>
    <col min="2" max="2" width="20.28125" style="0" bestFit="1" customWidth="1"/>
    <col min="4" max="4" width="9.140625" style="108" customWidth="1"/>
    <col min="5" max="5" width="7.8515625" style="0" bestFit="1" customWidth="1"/>
    <col min="6" max="6" width="7.57421875" style="0" customWidth="1"/>
    <col min="7" max="7" width="5.00390625" style="0" bestFit="1" customWidth="1"/>
    <col min="8" max="8" width="8.57421875" style="0" bestFit="1" customWidth="1"/>
    <col min="25" max="25" width="0.9921875" style="0" customWidth="1"/>
    <col min="38" max="38" width="0.9921875" style="0" customWidth="1"/>
  </cols>
  <sheetData>
    <row r="1" spans="1:84" ht="15.75" customHeight="1">
      <c r="A1" s="2" t="s">
        <v>0</v>
      </c>
      <c r="B1" s="3" t="s">
        <v>1</v>
      </c>
      <c r="C1" s="2" t="s">
        <v>2</v>
      </c>
      <c r="D1" s="105" t="s">
        <v>95</v>
      </c>
      <c r="E1" s="3" t="s">
        <v>96</v>
      </c>
      <c r="F1" s="3" t="s">
        <v>94</v>
      </c>
      <c r="G1" s="3" t="s">
        <v>4</v>
      </c>
      <c r="H1" s="3" t="s">
        <v>5</v>
      </c>
      <c r="I1" s="25">
        <v>42254</v>
      </c>
      <c r="J1" s="25">
        <v>42261</v>
      </c>
      <c r="K1" s="25">
        <v>42268</v>
      </c>
      <c r="L1" s="25">
        <v>42275</v>
      </c>
      <c r="M1" s="25">
        <v>42282</v>
      </c>
      <c r="N1" s="25">
        <v>42289</v>
      </c>
      <c r="O1" s="25">
        <v>42296</v>
      </c>
      <c r="P1" s="25">
        <v>42303</v>
      </c>
      <c r="Q1" s="25">
        <v>42310</v>
      </c>
      <c r="R1" s="25">
        <v>42317</v>
      </c>
      <c r="S1" s="25">
        <v>42324</v>
      </c>
      <c r="T1" s="25">
        <v>42331</v>
      </c>
      <c r="U1" s="25">
        <v>42338</v>
      </c>
      <c r="V1" s="77">
        <v>42345</v>
      </c>
      <c r="W1" s="25">
        <v>42352</v>
      </c>
      <c r="X1" s="25">
        <v>42359</v>
      </c>
      <c r="Y1" s="25">
        <v>42366</v>
      </c>
      <c r="Z1" s="25">
        <v>42373</v>
      </c>
      <c r="AA1" s="25">
        <v>42380</v>
      </c>
      <c r="AB1" s="25">
        <v>42387</v>
      </c>
      <c r="AC1" s="25">
        <v>42394</v>
      </c>
      <c r="AD1" s="25">
        <v>42401</v>
      </c>
      <c r="AE1" s="25">
        <v>42408</v>
      </c>
      <c r="AF1" s="25">
        <v>42415</v>
      </c>
      <c r="AG1" s="25">
        <v>42422</v>
      </c>
      <c r="AH1" s="25">
        <v>42429</v>
      </c>
      <c r="AI1" s="25">
        <v>42436</v>
      </c>
      <c r="AJ1" s="25">
        <v>42443</v>
      </c>
      <c r="AK1" s="102">
        <v>42450</v>
      </c>
      <c r="AL1" s="119">
        <v>42457</v>
      </c>
      <c r="AM1" s="119">
        <v>42464</v>
      </c>
      <c r="AN1" s="119">
        <v>42471</v>
      </c>
      <c r="AO1" s="119">
        <v>42478</v>
      </c>
      <c r="AP1" s="119">
        <v>42485</v>
      </c>
      <c r="AQ1" s="103"/>
      <c r="AR1" s="59"/>
      <c r="AS1" s="59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44" ht="14.25" customHeight="1">
      <c r="A2" s="76">
        <v>1</v>
      </c>
      <c r="B2" s="5" t="s">
        <v>6</v>
      </c>
      <c r="C2" s="6">
        <f aca="true" t="shared" si="0" ref="C2:C18">SUM(I2:AQ2)</f>
        <v>88.62999999999998</v>
      </c>
      <c r="D2" s="106">
        <f>F2</f>
        <v>31</v>
      </c>
      <c r="E2" s="4">
        <v>21</v>
      </c>
      <c r="F2" s="4">
        <v>31</v>
      </c>
      <c r="G2" s="4">
        <f aca="true" t="shared" si="1" ref="G2:G16">COUNT(I2:AQ2)</f>
        <v>31</v>
      </c>
      <c r="H2" s="7">
        <f aca="true" t="shared" si="2" ref="H2:H16">IF(ISNUMBER(AVERAGE(I2:AQ2)),AVERAGE(I2:AO2),"ei käynyt")</f>
        <v>2.7893333333333326</v>
      </c>
      <c r="I2" s="7">
        <v>1</v>
      </c>
      <c r="J2" s="6">
        <v>2.22</v>
      </c>
      <c r="K2" s="6">
        <v>1</v>
      </c>
      <c r="L2" s="6">
        <v>1.49</v>
      </c>
      <c r="M2" s="6">
        <v>2.07</v>
      </c>
      <c r="N2" s="6">
        <v>1.98</v>
      </c>
      <c r="O2" s="6">
        <v>2.22</v>
      </c>
      <c r="P2" s="6">
        <v>3.87</v>
      </c>
      <c r="Q2" s="6">
        <v>2.75</v>
      </c>
      <c r="R2" s="6">
        <v>3.87</v>
      </c>
      <c r="S2" s="6">
        <v>1.98</v>
      </c>
      <c r="T2" s="6">
        <v>3.87</v>
      </c>
      <c r="U2" s="17">
        <v>2.75</v>
      </c>
      <c r="V2" s="57">
        <v>4.95</v>
      </c>
      <c r="W2" s="17">
        <v>1.4</v>
      </c>
      <c r="X2" s="17">
        <v>1.98</v>
      </c>
      <c r="Y2" s="7"/>
      <c r="Z2" s="17">
        <v>3.87</v>
      </c>
      <c r="AA2" s="17">
        <v>1.98</v>
      </c>
      <c r="AB2" s="17">
        <v>3.87</v>
      </c>
      <c r="AC2" s="17">
        <v>3.87</v>
      </c>
      <c r="AD2" s="6">
        <v>2.22</v>
      </c>
      <c r="AE2" s="7">
        <v>4</v>
      </c>
      <c r="AF2" s="17">
        <v>1.4</v>
      </c>
      <c r="AG2" s="6"/>
      <c r="AH2" s="17">
        <v>1</v>
      </c>
      <c r="AI2" s="6">
        <v>2.07</v>
      </c>
      <c r="AJ2" s="7">
        <v>4</v>
      </c>
      <c r="AK2" s="18">
        <v>4</v>
      </c>
      <c r="AL2" s="61"/>
      <c r="AM2" s="18">
        <v>4</v>
      </c>
      <c r="AN2" s="18">
        <v>4</v>
      </c>
      <c r="AO2" s="18">
        <v>4</v>
      </c>
      <c r="AP2" s="57">
        <v>4.95</v>
      </c>
      <c r="AQ2" s="79"/>
      <c r="AR2" s="1"/>
    </row>
    <row r="3" spans="1:44" ht="14.25" customHeight="1">
      <c r="A3" s="76">
        <v>2</v>
      </c>
      <c r="B3" s="5" t="s">
        <v>7</v>
      </c>
      <c r="C3" s="6">
        <f t="shared" si="0"/>
        <v>84.99999999999997</v>
      </c>
      <c r="D3" s="106">
        <f>F3</f>
        <v>30</v>
      </c>
      <c r="E3" s="4">
        <v>20</v>
      </c>
      <c r="F3" s="4">
        <v>30</v>
      </c>
      <c r="G3" s="4">
        <f t="shared" si="1"/>
        <v>32</v>
      </c>
      <c r="H3" s="7">
        <f t="shared" si="2"/>
        <v>2.7096774193548376</v>
      </c>
      <c r="I3" s="6">
        <v>1.49</v>
      </c>
      <c r="J3" s="6">
        <v>3.3</v>
      </c>
      <c r="K3" s="6">
        <v>2.22</v>
      </c>
      <c r="L3" s="17">
        <v>3.3</v>
      </c>
      <c r="M3" s="6">
        <v>2.07</v>
      </c>
      <c r="N3" s="6">
        <v>2.75</v>
      </c>
      <c r="O3" s="6">
        <v>1.49</v>
      </c>
      <c r="P3" s="6">
        <v>1.98</v>
      </c>
      <c r="Q3" s="6">
        <v>1.4</v>
      </c>
      <c r="R3" s="6">
        <v>2.75</v>
      </c>
      <c r="S3" s="6">
        <v>3.87</v>
      </c>
      <c r="T3" s="6">
        <v>2.75</v>
      </c>
      <c r="U3" s="17">
        <v>3.87</v>
      </c>
      <c r="V3" s="57">
        <v>1.7</v>
      </c>
      <c r="W3" s="17">
        <v>2.75</v>
      </c>
      <c r="X3" s="17">
        <v>2.75</v>
      </c>
      <c r="Y3" s="7"/>
      <c r="Z3" s="17">
        <v>1.98</v>
      </c>
      <c r="AA3" s="17">
        <v>1.4</v>
      </c>
      <c r="AB3" s="17">
        <v>1.98</v>
      </c>
      <c r="AC3" s="17">
        <v>1.98</v>
      </c>
      <c r="AD3" s="6">
        <v>3.3</v>
      </c>
      <c r="AE3" s="7">
        <v>4</v>
      </c>
      <c r="AF3" s="17">
        <v>3.87</v>
      </c>
      <c r="AG3" s="17">
        <v>1.98</v>
      </c>
      <c r="AH3" s="6">
        <v>1</v>
      </c>
      <c r="AI3" s="6">
        <v>2.07</v>
      </c>
      <c r="AJ3" s="7">
        <v>4</v>
      </c>
      <c r="AK3" s="18">
        <v>4</v>
      </c>
      <c r="AL3" s="61"/>
      <c r="AM3" s="18">
        <v>4</v>
      </c>
      <c r="AN3" s="18">
        <v>4</v>
      </c>
      <c r="AO3" s="18">
        <v>4</v>
      </c>
      <c r="AP3" s="61">
        <v>1</v>
      </c>
      <c r="AQ3" s="79"/>
      <c r="AR3" s="1"/>
    </row>
    <row r="4" spans="1:44" ht="14.25" customHeight="1">
      <c r="A4" s="76">
        <v>3</v>
      </c>
      <c r="B4" s="5" t="s">
        <v>9</v>
      </c>
      <c r="C4" s="6">
        <f t="shared" si="0"/>
        <v>65.07</v>
      </c>
      <c r="D4" s="106">
        <f>F4</f>
        <v>8</v>
      </c>
      <c r="E4" s="4">
        <v>17</v>
      </c>
      <c r="F4" s="4">
        <v>8</v>
      </c>
      <c r="G4" s="4">
        <f t="shared" si="1"/>
        <v>30</v>
      </c>
      <c r="H4" s="7">
        <f t="shared" si="2"/>
        <v>2.143793103448276</v>
      </c>
      <c r="I4" s="6">
        <v>2.22</v>
      </c>
      <c r="J4" s="6">
        <v>1</v>
      </c>
      <c r="K4" s="6">
        <v>3.3</v>
      </c>
      <c r="L4" s="6">
        <v>1</v>
      </c>
      <c r="M4" s="6">
        <v>1</v>
      </c>
      <c r="N4" s="6">
        <v>3.87</v>
      </c>
      <c r="O4" s="7"/>
      <c r="P4" s="6">
        <v>2.75</v>
      </c>
      <c r="Q4" s="6">
        <v>3.87</v>
      </c>
      <c r="R4" s="6">
        <v>1.98</v>
      </c>
      <c r="S4" s="6">
        <v>1</v>
      </c>
      <c r="T4" s="6">
        <v>1.98</v>
      </c>
      <c r="U4" s="17">
        <v>1.98</v>
      </c>
      <c r="V4" s="57">
        <v>2.22</v>
      </c>
      <c r="W4" s="17">
        <v>3.87</v>
      </c>
      <c r="X4" s="6">
        <v>1</v>
      </c>
      <c r="Y4" s="7"/>
      <c r="Z4" s="17">
        <v>1.4</v>
      </c>
      <c r="AA4" s="17">
        <v>3.87</v>
      </c>
      <c r="AB4" s="17">
        <v>2.75</v>
      </c>
      <c r="AC4" s="17">
        <v>2.75</v>
      </c>
      <c r="AD4" s="6">
        <v>1.49</v>
      </c>
      <c r="AE4" s="6">
        <v>1</v>
      </c>
      <c r="AF4" s="17">
        <v>1.98</v>
      </c>
      <c r="AG4" s="17">
        <v>2.75</v>
      </c>
      <c r="AH4" s="7">
        <v>4</v>
      </c>
      <c r="AI4" s="6"/>
      <c r="AJ4" s="6">
        <v>1</v>
      </c>
      <c r="AK4" s="17">
        <v>1</v>
      </c>
      <c r="AL4" s="61"/>
      <c r="AM4" s="17">
        <v>2.07</v>
      </c>
      <c r="AN4" s="17">
        <v>2.07</v>
      </c>
      <c r="AO4" s="64">
        <v>1</v>
      </c>
      <c r="AP4" s="57">
        <v>2.9</v>
      </c>
      <c r="AQ4" s="79"/>
      <c r="AR4" s="1"/>
    </row>
    <row r="5" spans="1:44" ht="14.25" customHeight="1">
      <c r="A5" s="76">
        <v>4</v>
      </c>
      <c r="B5" s="5" t="s">
        <v>91</v>
      </c>
      <c r="C5" s="6">
        <f t="shared" si="0"/>
        <v>58.51</v>
      </c>
      <c r="D5" s="106">
        <f>F5</f>
        <v>7</v>
      </c>
      <c r="E5" s="4">
        <v>12</v>
      </c>
      <c r="F5" s="4">
        <v>7</v>
      </c>
      <c r="G5" s="4">
        <f t="shared" si="1"/>
        <v>32</v>
      </c>
      <c r="H5" s="7">
        <f t="shared" si="2"/>
        <v>1.8241935483870966</v>
      </c>
      <c r="I5" s="6">
        <v>3.3</v>
      </c>
      <c r="J5" s="6">
        <v>1.49</v>
      </c>
      <c r="K5" s="6">
        <v>1.49</v>
      </c>
      <c r="L5" s="6">
        <v>2.22</v>
      </c>
      <c r="M5" s="6">
        <v>1</v>
      </c>
      <c r="N5" s="7">
        <v>1</v>
      </c>
      <c r="O5" s="6">
        <v>3.3</v>
      </c>
      <c r="P5" s="6">
        <v>1</v>
      </c>
      <c r="Q5" s="6">
        <v>1</v>
      </c>
      <c r="R5" s="6">
        <v>1</v>
      </c>
      <c r="S5" s="6">
        <v>2.75</v>
      </c>
      <c r="T5" s="7">
        <v>1</v>
      </c>
      <c r="U5" s="17">
        <v>1.4</v>
      </c>
      <c r="V5" s="21">
        <v>1.31</v>
      </c>
      <c r="W5" s="17">
        <v>1.98</v>
      </c>
      <c r="X5" s="17">
        <v>3.87</v>
      </c>
      <c r="Y5" s="7"/>
      <c r="Z5" s="17">
        <v>2.75</v>
      </c>
      <c r="AA5" s="7">
        <v>1</v>
      </c>
      <c r="AB5" s="17">
        <v>1.4</v>
      </c>
      <c r="AC5" s="7">
        <v>1</v>
      </c>
      <c r="AD5" s="6">
        <v>1</v>
      </c>
      <c r="AE5" s="6">
        <v>1</v>
      </c>
      <c r="AF5" s="17">
        <v>2.75</v>
      </c>
      <c r="AG5" s="17">
        <v>1.4</v>
      </c>
      <c r="AH5" s="7">
        <v>4</v>
      </c>
      <c r="AI5" s="7">
        <v>4</v>
      </c>
      <c r="AJ5" s="7">
        <v>1</v>
      </c>
      <c r="AK5" s="18">
        <v>1</v>
      </c>
      <c r="AL5" s="57"/>
      <c r="AM5" s="17">
        <v>2.07</v>
      </c>
      <c r="AN5" s="17">
        <v>2.07</v>
      </c>
      <c r="AO5" s="64">
        <v>1</v>
      </c>
      <c r="AP5" s="21">
        <v>1.96</v>
      </c>
      <c r="AQ5" s="79"/>
      <c r="AR5" s="1"/>
    </row>
    <row r="6" spans="1:44" ht="14.25" customHeight="1">
      <c r="A6" s="76">
        <v>5</v>
      </c>
      <c r="B6" s="5" t="s">
        <v>97</v>
      </c>
      <c r="C6" s="6">
        <f t="shared" si="0"/>
        <v>29.390000000000004</v>
      </c>
      <c r="D6" s="106"/>
      <c r="E6" s="4">
        <v>4</v>
      </c>
      <c r="F6" s="4">
        <v>3</v>
      </c>
      <c r="G6" s="4">
        <f t="shared" si="1"/>
        <v>17</v>
      </c>
      <c r="H6" s="7">
        <f t="shared" si="2"/>
        <v>1.7306250000000003</v>
      </c>
      <c r="I6" s="7"/>
      <c r="J6" s="7"/>
      <c r="K6" s="6"/>
      <c r="L6" s="6"/>
      <c r="M6" s="7">
        <v>4</v>
      </c>
      <c r="N6" s="6">
        <v>1.4</v>
      </c>
      <c r="O6" s="6">
        <v>1</v>
      </c>
      <c r="P6" s="6">
        <v>1.4</v>
      </c>
      <c r="Q6" s="6">
        <v>1.98</v>
      </c>
      <c r="R6" s="6">
        <v>1.4</v>
      </c>
      <c r="S6" s="6">
        <v>1.4</v>
      </c>
      <c r="T6" s="6">
        <v>1.4</v>
      </c>
      <c r="U6" s="17">
        <v>1</v>
      </c>
      <c r="V6" s="57">
        <v>3.5</v>
      </c>
      <c r="W6" s="104"/>
      <c r="X6" s="6"/>
      <c r="Y6" s="7"/>
      <c r="Z6" s="6"/>
      <c r="AA6" s="7"/>
      <c r="AB6" s="6"/>
      <c r="AC6" s="79"/>
      <c r="AD6" s="7"/>
      <c r="AE6" s="17"/>
      <c r="AF6" s="79"/>
      <c r="AG6" s="79"/>
      <c r="AH6" s="6">
        <v>2.07</v>
      </c>
      <c r="AI6" s="7">
        <v>1</v>
      </c>
      <c r="AJ6" s="6">
        <v>2.07</v>
      </c>
      <c r="AK6" s="17">
        <v>2.07</v>
      </c>
      <c r="AL6" s="61"/>
      <c r="AM6" s="61">
        <v>1</v>
      </c>
      <c r="AN6" s="61">
        <v>1</v>
      </c>
      <c r="AO6" s="60"/>
      <c r="AP6" s="57">
        <v>1.7</v>
      </c>
      <c r="AQ6" s="79"/>
      <c r="AR6" s="1"/>
    </row>
    <row r="7" spans="1:44" ht="14.25" customHeight="1">
      <c r="A7" s="76">
        <v>35</v>
      </c>
      <c r="B7" s="5" t="s">
        <v>100</v>
      </c>
      <c r="C7" s="6">
        <f t="shared" si="0"/>
        <v>25.860000000000003</v>
      </c>
      <c r="D7" s="106"/>
      <c r="E7" s="4"/>
      <c r="F7" s="4">
        <v>1</v>
      </c>
      <c r="G7" s="4">
        <f t="shared" si="1"/>
        <v>17</v>
      </c>
      <c r="H7" s="7">
        <f t="shared" si="2"/>
        <v>1.4937500000000001</v>
      </c>
      <c r="I7" s="6"/>
      <c r="J7" s="6"/>
      <c r="K7" s="6"/>
      <c r="L7" s="6"/>
      <c r="M7" s="6"/>
      <c r="N7" s="7"/>
      <c r="O7" s="7"/>
      <c r="P7" s="7"/>
      <c r="Q7" s="7"/>
      <c r="R7" s="8"/>
      <c r="S7" s="8"/>
      <c r="T7" s="8"/>
      <c r="U7" s="8"/>
      <c r="V7" s="109">
        <v>1</v>
      </c>
      <c r="W7" s="7">
        <v>1</v>
      </c>
      <c r="X7" s="6">
        <v>1.4</v>
      </c>
      <c r="Y7" s="7"/>
      <c r="Z7" s="7">
        <v>1</v>
      </c>
      <c r="AA7" s="17">
        <v>2.75</v>
      </c>
      <c r="AB7" s="7">
        <v>1</v>
      </c>
      <c r="AC7" s="17">
        <v>1.4</v>
      </c>
      <c r="AD7" s="7"/>
      <c r="AE7" s="6">
        <v>2.07</v>
      </c>
      <c r="AF7" s="7">
        <v>1</v>
      </c>
      <c r="AG7" s="7">
        <v>1</v>
      </c>
      <c r="AH7" s="6">
        <v>2.07</v>
      </c>
      <c r="AI7" s="7">
        <v>1</v>
      </c>
      <c r="AJ7" s="6">
        <v>2.07</v>
      </c>
      <c r="AK7" s="17">
        <v>2.07</v>
      </c>
      <c r="AL7" s="57"/>
      <c r="AM7" s="57">
        <v>1</v>
      </c>
      <c r="AN7" s="57"/>
      <c r="AO7" s="17">
        <v>2.07</v>
      </c>
      <c r="AP7" s="21">
        <v>1.96</v>
      </c>
      <c r="AQ7" s="1"/>
      <c r="AR7" s="1"/>
    </row>
    <row r="8" spans="1:44" ht="14.25" customHeight="1">
      <c r="A8" s="76">
        <v>6</v>
      </c>
      <c r="B8" s="5" t="s">
        <v>98</v>
      </c>
      <c r="C8" s="6">
        <f t="shared" si="0"/>
        <v>13.870000000000001</v>
      </c>
      <c r="D8" s="106">
        <f>F8</f>
        <v>5</v>
      </c>
      <c r="E8" s="4">
        <v>3</v>
      </c>
      <c r="F8" s="4">
        <v>5</v>
      </c>
      <c r="G8" s="4">
        <f t="shared" si="1"/>
        <v>4</v>
      </c>
      <c r="H8" s="7">
        <f t="shared" si="2"/>
        <v>3.356666666666667</v>
      </c>
      <c r="I8" s="7"/>
      <c r="J8" s="7"/>
      <c r="K8" s="6"/>
      <c r="L8" s="6"/>
      <c r="M8" s="7">
        <v>4</v>
      </c>
      <c r="N8" s="6"/>
      <c r="O8" s="6"/>
      <c r="P8" s="7"/>
      <c r="Q8" s="7"/>
      <c r="R8" s="6"/>
      <c r="S8" s="6"/>
      <c r="T8" s="6"/>
      <c r="U8" s="6"/>
      <c r="V8" s="7"/>
      <c r="W8" s="6"/>
      <c r="X8" s="6"/>
      <c r="Y8" s="7"/>
      <c r="Z8" s="6"/>
      <c r="AA8" s="7"/>
      <c r="AB8" s="6"/>
      <c r="AC8" s="79"/>
      <c r="AD8" s="6"/>
      <c r="AE8" s="6">
        <v>2.07</v>
      </c>
      <c r="AF8" s="1"/>
      <c r="AG8" s="1"/>
      <c r="AH8" s="1"/>
      <c r="AI8" s="7">
        <v>4</v>
      </c>
      <c r="AJ8" s="7"/>
      <c r="AK8" s="18"/>
      <c r="AL8" s="61"/>
      <c r="AM8" s="57"/>
      <c r="AN8" s="61"/>
      <c r="AO8" s="60"/>
      <c r="AP8" s="61">
        <v>3.8</v>
      </c>
      <c r="AQ8" s="1"/>
      <c r="AR8" s="1"/>
    </row>
    <row r="9" spans="1:44" ht="14.25" customHeight="1">
      <c r="A9" s="76">
        <v>12</v>
      </c>
      <c r="B9" s="5" t="s">
        <v>99</v>
      </c>
      <c r="C9" s="6">
        <f t="shared" si="0"/>
        <v>4.5</v>
      </c>
      <c r="D9" s="106"/>
      <c r="E9" s="4">
        <v>1</v>
      </c>
      <c r="F9" s="4">
        <v>0</v>
      </c>
      <c r="G9" s="4">
        <f t="shared" si="1"/>
        <v>2</v>
      </c>
      <c r="H9" s="7">
        <f t="shared" si="2"/>
        <v>2.25</v>
      </c>
      <c r="I9" s="7"/>
      <c r="J9" s="6"/>
      <c r="K9" s="6"/>
      <c r="L9" s="6"/>
      <c r="M9" s="6"/>
      <c r="N9" s="7"/>
      <c r="O9" s="7"/>
      <c r="P9" s="7"/>
      <c r="Q9" s="7"/>
      <c r="R9" s="8"/>
      <c r="S9" s="8"/>
      <c r="T9" s="8"/>
      <c r="U9" s="8"/>
      <c r="V9" s="19">
        <v>3.5</v>
      </c>
      <c r="W9" s="8"/>
      <c r="X9" s="1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8"/>
      <c r="AL9" s="57"/>
      <c r="AM9" s="57"/>
      <c r="AN9" s="57">
        <v>1</v>
      </c>
      <c r="AO9" s="60"/>
      <c r="AP9" s="57"/>
      <c r="AQ9" s="1"/>
      <c r="AR9" s="1"/>
    </row>
    <row r="10" spans="1:44" ht="14.25" customHeight="1">
      <c r="A10" s="76">
        <v>26</v>
      </c>
      <c r="B10" s="5" t="s">
        <v>33</v>
      </c>
      <c r="C10" s="6">
        <f t="shared" si="0"/>
        <v>3.87</v>
      </c>
      <c r="D10" s="106">
        <f>F10</f>
        <v>4</v>
      </c>
      <c r="E10" s="4"/>
      <c r="F10" s="4">
        <v>4</v>
      </c>
      <c r="G10" s="4">
        <f t="shared" si="1"/>
        <v>1</v>
      </c>
      <c r="H10" s="7">
        <f t="shared" si="2"/>
        <v>3.87</v>
      </c>
      <c r="I10" s="6"/>
      <c r="J10" s="6"/>
      <c r="K10" s="6"/>
      <c r="L10" s="6"/>
      <c r="M10" s="6"/>
      <c r="N10" s="7"/>
      <c r="O10" s="7"/>
      <c r="P10" s="7"/>
      <c r="Q10" s="7"/>
      <c r="R10" s="8"/>
      <c r="S10" s="8"/>
      <c r="T10" s="8"/>
      <c r="U10" s="20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6">
        <v>3.87</v>
      </c>
      <c r="AH10" s="7"/>
      <c r="AI10" s="7"/>
      <c r="AJ10" s="7"/>
      <c r="AK10" s="1"/>
      <c r="AL10" s="57"/>
      <c r="AM10" s="57"/>
      <c r="AN10" s="57"/>
      <c r="AO10" s="57"/>
      <c r="AP10" s="57"/>
      <c r="AQ10" s="1"/>
      <c r="AR10" s="1"/>
    </row>
    <row r="11" spans="1:44" ht="14.25" customHeight="1">
      <c r="A11" s="76">
        <v>13</v>
      </c>
      <c r="B11" s="5" t="s">
        <v>101</v>
      </c>
      <c r="C11" s="6">
        <f t="shared" si="0"/>
        <v>2.07</v>
      </c>
      <c r="D11" s="106"/>
      <c r="E11" s="4"/>
      <c r="F11" s="4">
        <v>0</v>
      </c>
      <c r="G11" s="4">
        <f t="shared" si="1"/>
        <v>1</v>
      </c>
      <c r="H11" s="7">
        <f t="shared" si="2"/>
        <v>2.07</v>
      </c>
      <c r="I11" s="79"/>
      <c r="J11" s="79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8"/>
      <c r="AL11" s="57"/>
      <c r="AM11" s="57"/>
      <c r="AN11" s="57"/>
      <c r="AO11" s="61">
        <v>2.07</v>
      </c>
      <c r="AP11" s="57"/>
      <c r="AQ11" s="1"/>
      <c r="AR11" s="1"/>
    </row>
    <row r="12" spans="1:44" ht="14.25" customHeight="1" hidden="1">
      <c r="A12" s="76">
        <v>5</v>
      </c>
      <c r="B12" s="5" t="s">
        <v>10</v>
      </c>
      <c r="C12" s="6">
        <f t="shared" si="0"/>
        <v>0</v>
      </c>
      <c r="D12" s="106">
        <f aca="true" t="shared" si="3" ref="D12:D19">E12+F12</f>
        <v>0</v>
      </c>
      <c r="E12" s="4"/>
      <c r="F12" s="4"/>
      <c r="G12" s="4">
        <f t="shared" si="1"/>
        <v>0</v>
      </c>
      <c r="H12" s="7" t="str">
        <f t="shared" si="2"/>
        <v>ei käynyt</v>
      </c>
      <c r="I12" s="7"/>
      <c r="J12" s="7"/>
      <c r="K12" s="6"/>
      <c r="L12" s="6"/>
      <c r="M12" s="7"/>
      <c r="N12" s="6"/>
      <c r="O12" s="6"/>
      <c r="P12" s="6"/>
      <c r="Q12" s="7"/>
      <c r="R12" s="7"/>
      <c r="S12" s="6"/>
      <c r="T12" s="6"/>
      <c r="U12" s="6"/>
      <c r="V12" s="7"/>
      <c r="W12" s="6"/>
      <c r="X12" s="6"/>
      <c r="Y12" s="7"/>
      <c r="Z12" s="6"/>
      <c r="AA12" s="7"/>
      <c r="AB12" s="17"/>
      <c r="AC12" s="6"/>
      <c r="AD12" s="7"/>
      <c r="AE12" s="6"/>
      <c r="AF12" s="6"/>
      <c r="AG12" s="6"/>
      <c r="AH12" s="6"/>
      <c r="AI12" s="7"/>
      <c r="AJ12" s="7"/>
      <c r="AK12" s="17"/>
      <c r="AL12" s="61"/>
      <c r="AM12" s="61"/>
      <c r="AN12" s="61"/>
      <c r="AO12" s="57"/>
      <c r="AP12" s="61"/>
      <c r="AQ12" s="79"/>
      <c r="AR12" s="1"/>
    </row>
    <row r="13" spans="1:44" ht="14.25" customHeight="1" hidden="1">
      <c r="A13" s="76">
        <v>6</v>
      </c>
      <c r="B13" s="5" t="s">
        <v>8</v>
      </c>
      <c r="C13" s="6">
        <f t="shared" si="0"/>
        <v>0</v>
      </c>
      <c r="D13" s="106">
        <f t="shared" si="3"/>
        <v>0</v>
      </c>
      <c r="E13" s="4"/>
      <c r="F13" s="4"/>
      <c r="G13" s="4">
        <f t="shared" si="1"/>
        <v>0</v>
      </c>
      <c r="H13" s="7" t="str">
        <f t="shared" si="2"/>
        <v>ei käynyt</v>
      </c>
      <c r="I13" s="7"/>
      <c r="J13" s="7"/>
      <c r="K13" s="6"/>
      <c r="L13" s="6"/>
      <c r="M13" s="6"/>
      <c r="N13" s="6"/>
      <c r="O13" s="6"/>
      <c r="P13" s="7"/>
      <c r="Q13" s="7"/>
      <c r="R13" s="6"/>
      <c r="S13" s="6"/>
      <c r="T13" s="6"/>
      <c r="U13" s="6"/>
      <c r="V13" s="7"/>
      <c r="W13" s="6"/>
      <c r="X13" s="6"/>
      <c r="Y13" s="7"/>
      <c r="Z13" s="6"/>
      <c r="AA13" s="7"/>
      <c r="AB13" s="6"/>
      <c r="AC13" s="6"/>
      <c r="AD13" s="6"/>
      <c r="AE13" s="7"/>
      <c r="AF13" s="7"/>
      <c r="AG13" s="7"/>
      <c r="AH13" s="7"/>
      <c r="AI13" s="7"/>
      <c r="AJ13" s="7"/>
      <c r="AK13" s="18"/>
      <c r="AL13" s="61"/>
      <c r="AM13" s="57"/>
      <c r="AN13" s="61"/>
      <c r="AO13" s="57"/>
      <c r="AP13" s="57"/>
      <c r="AQ13" s="1"/>
      <c r="AR13" s="1"/>
    </row>
    <row r="14" spans="1:44" ht="14.25" customHeight="1" hidden="1">
      <c r="A14" s="76">
        <v>7</v>
      </c>
      <c r="B14" s="5" t="s">
        <v>50</v>
      </c>
      <c r="C14" s="6">
        <f t="shared" si="0"/>
        <v>0</v>
      </c>
      <c r="D14" s="106">
        <f t="shared" si="3"/>
        <v>0</v>
      </c>
      <c r="E14" s="4"/>
      <c r="F14" s="4"/>
      <c r="G14" s="4">
        <f t="shared" si="1"/>
        <v>0</v>
      </c>
      <c r="H14" s="7" t="str">
        <f t="shared" si="2"/>
        <v>ei käynyt</v>
      </c>
      <c r="I14" s="7"/>
      <c r="J14" s="7"/>
      <c r="K14" s="6"/>
      <c r="L14" s="6"/>
      <c r="M14" s="7"/>
      <c r="N14" s="7"/>
      <c r="O14" s="6"/>
      <c r="P14" s="7"/>
      <c r="Q14" s="7"/>
      <c r="R14" s="6"/>
      <c r="S14" s="8"/>
      <c r="T14" s="8"/>
      <c r="U14" s="8"/>
      <c r="V14" s="7"/>
      <c r="W14" s="8"/>
      <c r="X14" s="7"/>
      <c r="Y14" s="7"/>
      <c r="Z14" s="7"/>
      <c r="AA14" s="7"/>
      <c r="AB14" s="6"/>
      <c r="AC14" s="7"/>
      <c r="AD14" s="7"/>
      <c r="AE14" s="7"/>
      <c r="AF14" s="7"/>
      <c r="AG14" s="7"/>
      <c r="AH14" s="7"/>
      <c r="AI14" s="6"/>
      <c r="AJ14" s="7"/>
      <c r="AK14" s="17"/>
      <c r="AL14" s="57"/>
      <c r="AM14" s="61"/>
      <c r="AN14" s="57"/>
      <c r="AO14" s="57"/>
      <c r="AP14" s="57"/>
      <c r="AQ14" s="1"/>
      <c r="AR14" s="1"/>
    </row>
    <row r="15" spans="1:44" ht="14.25" customHeight="1" hidden="1">
      <c r="A15" s="76">
        <v>8</v>
      </c>
      <c r="B15" s="5" t="s">
        <v>12</v>
      </c>
      <c r="C15" s="6">
        <f t="shared" si="0"/>
        <v>0</v>
      </c>
      <c r="D15" s="106">
        <f t="shared" si="3"/>
        <v>0</v>
      </c>
      <c r="E15" s="4"/>
      <c r="F15" s="4"/>
      <c r="G15" s="4">
        <f t="shared" si="1"/>
        <v>0</v>
      </c>
      <c r="H15" s="7" t="str">
        <f t="shared" si="2"/>
        <v>ei käynyt</v>
      </c>
      <c r="I15" s="5"/>
      <c r="J15" s="7"/>
      <c r="K15" s="6"/>
      <c r="L15" s="6"/>
      <c r="M15" s="6"/>
      <c r="N15" s="7"/>
      <c r="O15" s="7"/>
      <c r="P15" s="7"/>
      <c r="Q15" s="6"/>
      <c r="R15" s="7"/>
      <c r="S15" s="6"/>
      <c r="T15" s="7"/>
      <c r="U15" s="5"/>
      <c r="V15" s="1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8"/>
      <c r="AL15" s="57"/>
      <c r="AM15" s="57"/>
      <c r="AN15" s="57"/>
      <c r="AO15" s="57"/>
      <c r="AP15" s="57"/>
      <c r="AQ15" s="1"/>
      <c r="AR15" s="1"/>
    </row>
    <row r="16" spans="1:44" ht="14.25" customHeight="1" hidden="1">
      <c r="A16" s="76">
        <v>9</v>
      </c>
      <c r="B16" s="5" t="s">
        <v>49</v>
      </c>
      <c r="C16" s="6">
        <f t="shared" si="0"/>
        <v>0</v>
      </c>
      <c r="D16" s="106">
        <f t="shared" si="3"/>
        <v>0</v>
      </c>
      <c r="E16" s="4"/>
      <c r="F16" s="4"/>
      <c r="G16" s="4">
        <f t="shared" si="1"/>
        <v>0</v>
      </c>
      <c r="H16" s="7" t="str">
        <f t="shared" si="2"/>
        <v>ei käynyt</v>
      </c>
      <c r="I16" s="6"/>
      <c r="J16" s="7"/>
      <c r="K16" s="6"/>
      <c r="L16" s="6"/>
      <c r="M16" s="7"/>
      <c r="N16" s="7"/>
      <c r="O16" s="7"/>
      <c r="P16" s="6"/>
      <c r="Q16" s="7"/>
      <c r="R16" s="8"/>
      <c r="S16" s="8"/>
      <c r="T16" s="8"/>
      <c r="U16" s="8"/>
      <c r="V16" s="7"/>
      <c r="W16" s="8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8"/>
      <c r="AL16" s="57"/>
      <c r="AM16" s="57"/>
      <c r="AN16" s="57"/>
      <c r="AO16" s="57"/>
      <c r="AP16" s="57"/>
      <c r="AQ16" s="1"/>
      <c r="AR16" s="1"/>
    </row>
    <row r="17" spans="1:44" ht="14.25" customHeight="1" hidden="1">
      <c r="A17" s="76">
        <v>10</v>
      </c>
      <c r="B17" s="5" t="s">
        <v>11</v>
      </c>
      <c r="C17" s="6">
        <f t="shared" si="0"/>
        <v>0</v>
      </c>
      <c r="D17" s="106">
        <f t="shared" si="3"/>
        <v>0</v>
      </c>
      <c r="E17" s="4"/>
      <c r="F17" s="4"/>
      <c r="G17" s="4">
        <f>COUNT(I17:AO17)</f>
        <v>0</v>
      </c>
      <c r="H17" s="7" t="str">
        <f>IF(ISNUMBER(AVERAGE(I17:AO17)),AVERAGE(I17:AO17),"ei käynyt")</f>
        <v>ei käynyt</v>
      </c>
      <c r="I17" s="7"/>
      <c r="J17" s="5"/>
      <c r="K17" s="6"/>
      <c r="L17" s="6"/>
      <c r="M17" s="6"/>
      <c r="N17" s="7"/>
      <c r="O17" s="7"/>
      <c r="P17" s="7"/>
      <c r="Q17" s="7"/>
      <c r="R17" s="8"/>
      <c r="S17" s="8"/>
      <c r="T17" s="8"/>
      <c r="U17" s="8"/>
      <c r="V17" s="7"/>
      <c r="W17" s="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8"/>
      <c r="AL17" s="57"/>
      <c r="AM17" s="57"/>
      <c r="AN17" s="57"/>
      <c r="AO17" s="57"/>
      <c r="AP17" s="57"/>
      <c r="AQ17" s="1"/>
      <c r="AR17" s="1"/>
    </row>
    <row r="18" spans="1:44" ht="14.25" customHeight="1" hidden="1">
      <c r="A18" s="76">
        <v>11</v>
      </c>
      <c r="B18" s="5" t="s">
        <v>51</v>
      </c>
      <c r="C18" s="6">
        <f t="shared" si="0"/>
        <v>0</v>
      </c>
      <c r="D18" s="106">
        <f t="shared" si="3"/>
        <v>0</v>
      </c>
      <c r="E18" s="4"/>
      <c r="F18" s="4"/>
      <c r="G18" s="4">
        <f>COUNT(I18:AO18)</f>
        <v>0</v>
      </c>
      <c r="H18" s="7" t="str">
        <f>IF(ISNUMBER(AVERAGE(I18:AO18)),AVERAGE(I18:AO18),"ei käynyt")</f>
        <v>ei käynyt</v>
      </c>
      <c r="I18" s="6"/>
      <c r="J18" s="6"/>
      <c r="K18" s="6"/>
      <c r="L18" s="6"/>
      <c r="M18" s="6"/>
      <c r="N18" s="7"/>
      <c r="O18" s="7"/>
      <c r="P18" s="7"/>
      <c r="Q18" s="7"/>
      <c r="R18" s="8"/>
      <c r="S18" s="8"/>
      <c r="T18" s="8"/>
      <c r="U18" s="8"/>
      <c r="V18" s="7"/>
      <c r="W18" s="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8"/>
      <c r="AL18" s="57"/>
      <c r="AM18" s="57"/>
      <c r="AN18" s="57"/>
      <c r="AO18" s="18"/>
      <c r="AP18" s="57"/>
      <c r="AQ18" s="1"/>
      <c r="AR18" s="1"/>
    </row>
    <row r="19" spans="1:44" ht="14.25" customHeight="1" hidden="1">
      <c r="A19" s="76">
        <v>14</v>
      </c>
      <c r="B19" s="5" t="s">
        <v>20</v>
      </c>
      <c r="C19" s="6">
        <f>SUM(I19:AN19)</f>
        <v>0</v>
      </c>
      <c r="D19" s="106">
        <f t="shared" si="3"/>
        <v>0</v>
      </c>
      <c r="E19" s="4"/>
      <c r="F19" s="4"/>
      <c r="G19" s="4">
        <f>COUNT(I19:AM19)</f>
        <v>0</v>
      </c>
      <c r="H19" s="7" t="str">
        <f>IF(ISNUMBER(AVERAGE(I19:AO19)),AVERAGE(I19:AO19),"ei käynyt")</f>
        <v>ei käynyt</v>
      </c>
      <c r="I19" s="6"/>
      <c r="J19" s="6"/>
      <c r="K19" s="6"/>
      <c r="L19" s="6"/>
      <c r="M19" s="6"/>
      <c r="N19" s="7"/>
      <c r="O19" s="7"/>
      <c r="P19" s="7"/>
      <c r="Q19" s="7"/>
      <c r="R19" s="8"/>
      <c r="S19" s="8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8"/>
      <c r="AL19" s="57"/>
      <c r="AM19" s="57"/>
      <c r="AN19" s="57"/>
      <c r="AO19" s="57"/>
      <c r="AP19" s="57"/>
      <c r="AQ19" s="1"/>
      <c r="AR19" s="1"/>
    </row>
    <row r="20" spans="1:44" ht="14.25" customHeight="1" hidden="1">
      <c r="A20" s="76">
        <v>14</v>
      </c>
      <c r="B20" s="5" t="s">
        <v>26</v>
      </c>
      <c r="C20" s="6">
        <f aca="true" t="shared" si="4" ref="C20:C49">SUM(I20:AN20)</f>
        <v>0</v>
      </c>
      <c r="D20" s="106">
        <f aca="true" t="shared" si="5" ref="D20:D49">E20+F20</f>
        <v>0</v>
      </c>
      <c r="E20" s="4"/>
      <c r="F20" s="4"/>
      <c r="G20" s="4">
        <f aca="true" t="shared" si="6" ref="G20:G49">COUNT(I20:AM20)</f>
        <v>0</v>
      </c>
      <c r="H20" s="7" t="str">
        <f aca="true" t="shared" si="7" ref="H20:H49">IF(ISNUMBER(AVERAGE(I20:AO20)),AVERAGE(I20:AO20),"ei käynyt")</f>
        <v>ei käynyt</v>
      </c>
      <c r="I20" s="6"/>
      <c r="J20" s="6"/>
      <c r="K20" s="6"/>
      <c r="L20" s="6"/>
      <c r="M20" s="6"/>
      <c r="N20" s="7"/>
      <c r="O20" s="7"/>
      <c r="P20" s="7"/>
      <c r="Q20" s="7"/>
      <c r="R20" s="8"/>
      <c r="S20" s="8"/>
      <c r="T20" s="8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8"/>
      <c r="AL20" s="57"/>
      <c r="AM20" s="57"/>
      <c r="AN20" s="57"/>
      <c r="AO20" s="57"/>
      <c r="AP20" s="57"/>
      <c r="AQ20" s="1"/>
      <c r="AR20" s="1"/>
    </row>
    <row r="21" spans="1:44" ht="14.25" customHeight="1" hidden="1">
      <c r="A21" s="76">
        <v>15</v>
      </c>
      <c r="B21" s="5" t="s">
        <v>27</v>
      </c>
      <c r="C21" s="6">
        <f t="shared" si="4"/>
        <v>0</v>
      </c>
      <c r="D21" s="106">
        <f t="shared" si="5"/>
        <v>0</v>
      </c>
      <c r="E21" s="4"/>
      <c r="F21" s="4"/>
      <c r="G21" s="4">
        <f t="shared" si="6"/>
        <v>0</v>
      </c>
      <c r="H21" s="7" t="str">
        <f t="shared" si="7"/>
        <v>ei käynyt</v>
      </c>
      <c r="I21" s="6"/>
      <c r="J21" s="6"/>
      <c r="K21" s="6"/>
      <c r="L21" s="6"/>
      <c r="M21" s="6"/>
      <c r="N21" s="7"/>
      <c r="O21" s="7"/>
      <c r="P21" s="7"/>
      <c r="Q21" s="7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8"/>
      <c r="AL21" s="57"/>
      <c r="AM21" s="57"/>
      <c r="AN21" s="57"/>
      <c r="AO21" s="57"/>
      <c r="AP21" s="57"/>
      <c r="AQ21" s="1"/>
      <c r="AR21" s="1"/>
    </row>
    <row r="22" spans="1:44" ht="14.25" customHeight="1" hidden="1">
      <c r="A22" s="76">
        <v>16</v>
      </c>
      <c r="B22" s="5" t="s">
        <v>13</v>
      </c>
      <c r="C22" s="6">
        <f t="shared" si="4"/>
        <v>0</v>
      </c>
      <c r="D22" s="106">
        <f t="shared" si="5"/>
        <v>0</v>
      </c>
      <c r="E22" s="4"/>
      <c r="F22" s="4"/>
      <c r="G22" s="4">
        <f t="shared" si="6"/>
        <v>0</v>
      </c>
      <c r="H22" s="7" t="str">
        <f t="shared" si="7"/>
        <v>ei käynyt</v>
      </c>
      <c r="I22" s="6"/>
      <c r="J22" s="6"/>
      <c r="K22" s="6"/>
      <c r="L22" s="6"/>
      <c r="M22" s="6"/>
      <c r="N22" s="7"/>
      <c r="O22" s="7"/>
      <c r="P22" s="7"/>
      <c r="Q22" s="7"/>
      <c r="R22" s="8"/>
      <c r="S22" s="8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8"/>
      <c r="AL22" s="57"/>
      <c r="AM22" s="57"/>
      <c r="AN22" s="57"/>
      <c r="AO22" s="57"/>
      <c r="AP22" s="57"/>
      <c r="AQ22" s="1"/>
      <c r="AR22" s="1"/>
    </row>
    <row r="23" spans="1:44" ht="14.25" customHeight="1" hidden="1">
      <c r="A23" s="76">
        <v>17</v>
      </c>
      <c r="B23" s="5" t="s">
        <v>28</v>
      </c>
      <c r="C23" s="6">
        <f t="shared" si="4"/>
        <v>0</v>
      </c>
      <c r="D23" s="106">
        <f t="shared" si="5"/>
        <v>0</v>
      </c>
      <c r="E23" s="4"/>
      <c r="F23" s="4"/>
      <c r="G23" s="4">
        <f t="shared" si="6"/>
        <v>0</v>
      </c>
      <c r="H23" s="7" t="str">
        <f t="shared" si="7"/>
        <v>ei käynyt</v>
      </c>
      <c r="I23" s="6"/>
      <c r="J23" s="6"/>
      <c r="K23" s="6"/>
      <c r="L23" s="6"/>
      <c r="M23" s="6"/>
      <c r="N23" s="7"/>
      <c r="O23" s="7"/>
      <c r="P23" s="7"/>
      <c r="Q23" s="7"/>
      <c r="R23" s="8"/>
      <c r="S23" s="8"/>
      <c r="T23" s="8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8"/>
      <c r="AL23" s="57"/>
      <c r="AM23" s="57"/>
      <c r="AN23" s="57"/>
      <c r="AO23" s="57"/>
      <c r="AP23" s="57"/>
      <c r="AQ23" s="1"/>
      <c r="AR23" s="1"/>
    </row>
    <row r="24" spans="1:44" ht="14.25" customHeight="1" hidden="1">
      <c r="A24" s="76">
        <v>18</v>
      </c>
      <c r="B24" s="5" t="s">
        <v>29</v>
      </c>
      <c r="C24" s="6">
        <f t="shared" si="4"/>
        <v>0</v>
      </c>
      <c r="D24" s="106">
        <f t="shared" si="5"/>
        <v>0</v>
      </c>
      <c r="E24" s="4"/>
      <c r="F24" s="4"/>
      <c r="G24" s="4">
        <f t="shared" si="6"/>
        <v>0</v>
      </c>
      <c r="H24" s="7" t="str">
        <f t="shared" si="7"/>
        <v>ei käynyt</v>
      </c>
      <c r="I24" s="6"/>
      <c r="J24" s="6"/>
      <c r="K24" s="6"/>
      <c r="L24" s="6"/>
      <c r="M24" s="6"/>
      <c r="N24" s="7"/>
      <c r="O24" s="7"/>
      <c r="P24" s="7"/>
      <c r="Q24" s="7"/>
      <c r="R24" s="8"/>
      <c r="S24" s="8"/>
      <c r="T24" s="8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8"/>
      <c r="AL24" s="57"/>
      <c r="AM24" s="57"/>
      <c r="AN24" s="57"/>
      <c r="AO24" s="57"/>
      <c r="AP24" s="57"/>
      <c r="AQ24" s="1"/>
      <c r="AR24" s="1"/>
    </row>
    <row r="25" spans="1:44" ht="14.25" customHeight="1" hidden="1">
      <c r="A25" s="76">
        <v>19</v>
      </c>
      <c r="B25" s="5" t="s">
        <v>16</v>
      </c>
      <c r="C25" s="6">
        <f t="shared" si="4"/>
        <v>0</v>
      </c>
      <c r="D25" s="106">
        <f t="shared" si="5"/>
        <v>0</v>
      </c>
      <c r="E25" s="4"/>
      <c r="F25" s="4"/>
      <c r="G25" s="4">
        <f t="shared" si="6"/>
        <v>0</v>
      </c>
      <c r="H25" s="7" t="str">
        <f t="shared" si="7"/>
        <v>ei käynyt</v>
      </c>
      <c r="I25" s="6"/>
      <c r="J25" s="6"/>
      <c r="K25" s="6"/>
      <c r="L25" s="6"/>
      <c r="M25" s="6"/>
      <c r="N25" s="7"/>
      <c r="O25" s="7"/>
      <c r="P25" s="7"/>
      <c r="Q25" s="7"/>
      <c r="R25" s="8"/>
      <c r="S25" s="8"/>
      <c r="T25" s="8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8"/>
      <c r="AL25" s="57"/>
      <c r="AM25" s="57"/>
      <c r="AN25" s="57"/>
      <c r="AO25" s="57"/>
      <c r="AP25" s="57"/>
      <c r="AQ25" s="1"/>
      <c r="AR25" s="1"/>
    </row>
    <row r="26" spans="1:44" ht="14.25" customHeight="1" hidden="1">
      <c r="A26" s="76">
        <v>20</v>
      </c>
      <c r="B26" s="5" t="s">
        <v>48</v>
      </c>
      <c r="C26" s="6">
        <f t="shared" si="4"/>
        <v>0</v>
      </c>
      <c r="D26" s="106">
        <f t="shared" si="5"/>
        <v>0</v>
      </c>
      <c r="E26" s="4"/>
      <c r="F26" s="4"/>
      <c r="G26" s="4">
        <f t="shared" si="6"/>
        <v>0</v>
      </c>
      <c r="H26" s="7" t="str">
        <f t="shared" si="7"/>
        <v>ei käynyt</v>
      </c>
      <c r="I26" s="8"/>
      <c r="J26" s="6"/>
      <c r="K26" s="6"/>
      <c r="L26" s="6"/>
      <c r="M26" s="6"/>
      <c r="N26" s="7"/>
      <c r="O26" s="7"/>
      <c r="P26" s="7"/>
      <c r="Q26" s="7"/>
      <c r="R26" s="8"/>
      <c r="S26" s="8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8"/>
      <c r="AL26" s="57"/>
      <c r="AM26" s="57"/>
      <c r="AN26" s="57"/>
      <c r="AO26" s="57"/>
      <c r="AP26" s="57"/>
      <c r="AQ26" s="1"/>
      <c r="AR26" s="1"/>
    </row>
    <row r="27" spans="1:44" ht="14.25" customHeight="1" hidden="1">
      <c r="A27" s="76">
        <v>21</v>
      </c>
      <c r="B27" s="5" t="s">
        <v>17</v>
      </c>
      <c r="C27" s="6">
        <f t="shared" si="4"/>
        <v>0</v>
      </c>
      <c r="D27" s="106">
        <f t="shared" si="5"/>
        <v>0</v>
      </c>
      <c r="E27" s="4"/>
      <c r="F27" s="4"/>
      <c r="G27" s="4">
        <f t="shared" si="6"/>
        <v>0</v>
      </c>
      <c r="H27" s="7" t="str">
        <f t="shared" si="7"/>
        <v>ei käynyt</v>
      </c>
      <c r="I27" s="6"/>
      <c r="J27" s="6"/>
      <c r="K27" s="6"/>
      <c r="L27" s="6"/>
      <c r="M27" s="6"/>
      <c r="N27" s="7"/>
      <c r="O27" s="7"/>
      <c r="P27" s="7"/>
      <c r="Q27" s="7"/>
      <c r="R27" s="8"/>
      <c r="S27" s="8"/>
      <c r="T27" s="8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8"/>
      <c r="AL27" s="57"/>
      <c r="AM27" s="57"/>
      <c r="AN27" s="57"/>
      <c r="AO27" s="57"/>
      <c r="AP27" s="57"/>
      <c r="AQ27" s="1"/>
      <c r="AR27" s="1"/>
    </row>
    <row r="28" spans="1:44" ht="14.25" customHeight="1" hidden="1">
      <c r="A28" s="76">
        <v>22</v>
      </c>
      <c r="B28" s="5" t="s">
        <v>30</v>
      </c>
      <c r="C28" s="6">
        <f t="shared" si="4"/>
        <v>0</v>
      </c>
      <c r="D28" s="106">
        <f t="shared" si="5"/>
        <v>0</v>
      </c>
      <c r="E28" s="4"/>
      <c r="F28" s="4"/>
      <c r="G28" s="4">
        <f t="shared" si="6"/>
        <v>0</v>
      </c>
      <c r="H28" s="7" t="str">
        <f t="shared" si="7"/>
        <v>ei käynyt</v>
      </c>
      <c r="I28" s="6"/>
      <c r="J28" s="6"/>
      <c r="K28" s="6"/>
      <c r="L28" s="6"/>
      <c r="M28" s="6"/>
      <c r="N28" s="7"/>
      <c r="O28" s="7"/>
      <c r="P28" s="7"/>
      <c r="Q28" s="7"/>
      <c r="R28" s="8"/>
      <c r="S28" s="8"/>
      <c r="T28" s="8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8"/>
      <c r="AL28" s="57"/>
      <c r="AM28" s="57"/>
      <c r="AN28" s="57"/>
      <c r="AO28" s="57"/>
      <c r="AP28" s="57"/>
      <c r="AQ28" s="1"/>
      <c r="AR28" s="1"/>
    </row>
    <row r="29" spans="1:44" ht="14.25" customHeight="1" hidden="1">
      <c r="A29" s="76">
        <v>23</v>
      </c>
      <c r="B29" s="5" t="s">
        <v>31</v>
      </c>
      <c r="C29" s="6">
        <f t="shared" si="4"/>
        <v>0</v>
      </c>
      <c r="D29" s="106">
        <f t="shared" si="5"/>
        <v>0</v>
      </c>
      <c r="E29" s="4"/>
      <c r="F29" s="4"/>
      <c r="G29" s="4">
        <f t="shared" si="6"/>
        <v>0</v>
      </c>
      <c r="H29" s="7" t="str">
        <f t="shared" si="7"/>
        <v>ei käynyt</v>
      </c>
      <c r="I29" s="6"/>
      <c r="J29" s="6"/>
      <c r="K29" s="6"/>
      <c r="L29" s="6"/>
      <c r="M29" s="6"/>
      <c r="N29" s="7"/>
      <c r="O29" s="7"/>
      <c r="P29" s="7"/>
      <c r="Q29" s="7"/>
      <c r="R29" s="8"/>
      <c r="S29" s="8"/>
      <c r="T29" s="8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18"/>
      <c r="AL29" s="57"/>
      <c r="AM29" s="57"/>
      <c r="AN29" s="57"/>
      <c r="AO29" s="57"/>
      <c r="AP29" s="57"/>
      <c r="AQ29" s="1"/>
      <c r="AR29" s="1"/>
    </row>
    <row r="30" spans="1:44" ht="14.25" customHeight="1" hidden="1">
      <c r="A30" s="76">
        <v>24</v>
      </c>
      <c r="B30" s="5" t="s">
        <v>32</v>
      </c>
      <c r="C30" s="6">
        <f t="shared" si="4"/>
        <v>0</v>
      </c>
      <c r="D30" s="106">
        <f t="shared" si="5"/>
        <v>0</v>
      </c>
      <c r="E30" s="4"/>
      <c r="F30" s="4"/>
      <c r="G30" s="4">
        <f t="shared" si="6"/>
        <v>0</v>
      </c>
      <c r="H30" s="7" t="str">
        <f t="shared" si="7"/>
        <v>ei käynyt</v>
      </c>
      <c r="I30" s="6"/>
      <c r="J30" s="6"/>
      <c r="K30" s="6"/>
      <c r="L30" s="6"/>
      <c r="M30" s="6"/>
      <c r="N30" s="7"/>
      <c r="O30" s="7"/>
      <c r="P30" s="7"/>
      <c r="Q30" s="7"/>
      <c r="R30" s="8"/>
      <c r="S30" s="8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8"/>
      <c r="AL30" s="57"/>
      <c r="AM30" s="57"/>
      <c r="AN30" s="57"/>
      <c r="AO30" s="57"/>
      <c r="AP30" s="57"/>
      <c r="AQ30" s="1"/>
      <c r="AR30" s="1"/>
    </row>
    <row r="31" spans="1:44" ht="14.25" customHeight="1" hidden="1">
      <c r="A31" s="76">
        <v>25</v>
      </c>
      <c r="B31" s="5" t="s">
        <v>22</v>
      </c>
      <c r="C31" s="6">
        <f t="shared" si="4"/>
        <v>0</v>
      </c>
      <c r="D31" s="106">
        <f t="shared" si="5"/>
        <v>0</v>
      </c>
      <c r="E31" s="4"/>
      <c r="F31" s="4"/>
      <c r="G31" s="4">
        <f t="shared" si="6"/>
        <v>0</v>
      </c>
      <c r="H31" s="7" t="str">
        <f t="shared" si="7"/>
        <v>ei käynyt</v>
      </c>
      <c r="I31" s="6"/>
      <c r="J31" s="6"/>
      <c r="K31" s="6"/>
      <c r="L31" s="6"/>
      <c r="M31" s="6"/>
      <c r="N31" s="7"/>
      <c r="O31" s="7"/>
      <c r="P31" s="7"/>
      <c r="Q31" s="7"/>
      <c r="R31" s="8"/>
      <c r="S31" s="8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  <c r="AF31" s="7"/>
      <c r="AG31" s="18"/>
      <c r="AH31" s="7"/>
      <c r="AI31" s="7"/>
      <c r="AJ31" s="7"/>
      <c r="AK31" s="18"/>
      <c r="AL31" s="57"/>
      <c r="AM31" s="57"/>
      <c r="AN31" s="57"/>
      <c r="AO31" s="57"/>
      <c r="AP31" s="57"/>
      <c r="AQ31" s="1"/>
      <c r="AR31" s="1"/>
    </row>
    <row r="32" spans="1:44" ht="14.25" customHeight="1" hidden="1">
      <c r="A32" s="76">
        <v>27</v>
      </c>
      <c r="B32" s="5" t="s">
        <v>18</v>
      </c>
      <c r="C32" s="6">
        <f t="shared" si="4"/>
        <v>0</v>
      </c>
      <c r="D32" s="106">
        <f t="shared" si="5"/>
        <v>0</v>
      </c>
      <c r="E32" s="4"/>
      <c r="F32" s="4"/>
      <c r="G32" s="4">
        <f t="shared" si="6"/>
        <v>0</v>
      </c>
      <c r="H32" s="7" t="str">
        <f t="shared" si="7"/>
        <v>ei käynyt</v>
      </c>
      <c r="I32" s="6"/>
      <c r="J32" s="6"/>
      <c r="K32" s="6"/>
      <c r="L32" s="6"/>
      <c r="M32" s="6"/>
      <c r="N32" s="7"/>
      <c r="O32" s="7"/>
      <c r="P32" s="7"/>
      <c r="Q32" s="7"/>
      <c r="R32" s="8"/>
      <c r="S32" s="8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8"/>
      <c r="AL32" s="57"/>
      <c r="AM32" s="57"/>
      <c r="AN32" s="57"/>
      <c r="AO32" s="57"/>
      <c r="AP32" s="57"/>
      <c r="AQ32" s="1"/>
      <c r="AR32" s="1"/>
    </row>
    <row r="33" spans="1:44" ht="14.25" customHeight="1" hidden="1">
      <c r="A33" s="76">
        <v>28</v>
      </c>
      <c r="B33" s="5" t="s">
        <v>23</v>
      </c>
      <c r="C33" s="6">
        <f t="shared" si="4"/>
        <v>0</v>
      </c>
      <c r="D33" s="106">
        <f t="shared" si="5"/>
        <v>0</v>
      </c>
      <c r="E33" s="4"/>
      <c r="F33" s="4"/>
      <c r="G33" s="4">
        <f t="shared" si="6"/>
        <v>0</v>
      </c>
      <c r="H33" s="7" t="str">
        <f t="shared" si="7"/>
        <v>ei käynyt</v>
      </c>
      <c r="I33" s="6"/>
      <c r="J33" s="6"/>
      <c r="K33" s="6"/>
      <c r="L33" s="6"/>
      <c r="M33" s="6"/>
      <c r="N33" s="7"/>
      <c r="O33" s="7"/>
      <c r="P33" s="7"/>
      <c r="Q33" s="7"/>
      <c r="R33" s="8"/>
      <c r="S33" s="8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8"/>
      <c r="AL33" s="57"/>
      <c r="AM33" s="57"/>
      <c r="AN33" s="57"/>
      <c r="AO33" s="57"/>
      <c r="AP33" s="57"/>
      <c r="AQ33" s="1"/>
      <c r="AR33" s="1"/>
    </row>
    <row r="34" spans="1:44" ht="14.25" customHeight="1" hidden="1">
      <c r="A34" s="76">
        <v>29</v>
      </c>
      <c r="B34" s="5" t="s">
        <v>19</v>
      </c>
      <c r="C34" s="6">
        <f t="shared" si="4"/>
        <v>0</v>
      </c>
      <c r="D34" s="106">
        <f t="shared" si="5"/>
        <v>0</v>
      </c>
      <c r="E34" s="4"/>
      <c r="F34" s="4"/>
      <c r="G34" s="4">
        <f t="shared" si="6"/>
        <v>0</v>
      </c>
      <c r="H34" s="7" t="str">
        <f t="shared" si="7"/>
        <v>ei käynyt</v>
      </c>
      <c r="I34" s="6"/>
      <c r="J34" s="6"/>
      <c r="K34" s="6"/>
      <c r="L34" s="6"/>
      <c r="M34" s="6"/>
      <c r="N34" s="7"/>
      <c r="O34" s="7"/>
      <c r="P34" s="7"/>
      <c r="Q34" s="7"/>
      <c r="R34" s="8"/>
      <c r="S34" s="8"/>
      <c r="T34" s="8"/>
      <c r="U34" s="8"/>
      <c r="V34" s="8"/>
      <c r="W34" s="8"/>
      <c r="X34" s="8"/>
      <c r="Y34" s="8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8"/>
      <c r="AL34" s="57"/>
      <c r="AM34" s="57"/>
      <c r="AN34" s="57"/>
      <c r="AO34" s="57"/>
      <c r="AP34" s="57"/>
      <c r="AQ34" s="1"/>
      <c r="AR34" s="1"/>
    </row>
    <row r="35" spans="1:44" ht="14.25" customHeight="1" hidden="1">
      <c r="A35" s="76">
        <v>30</v>
      </c>
      <c r="B35" s="5" t="s">
        <v>34</v>
      </c>
      <c r="C35" s="6">
        <f t="shared" si="4"/>
        <v>0</v>
      </c>
      <c r="D35" s="106">
        <f t="shared" si="5"/>
        <v>0</v>
      </c>
      <c r="E35" s="4"/>
      <c r="F35" s="4"/>
      <c r="G35" s="4">
        <f t="shared" si="6"/>
        <v>0</v>
      </c>
      <c r="H35" s="7" t="str">
        <f t="shared" si="7"/>
        <v>ei käynyt</v>
      </c>
      <c r="I35" s="6"/>
      <c r="J35" s="6"/>
      <c r="K35" s="6"/>
      <c r="L35" s="6"/>
      <c r="M35" s="6"/>
      <c r="N35" s="7"/>
      <c r="O35" s="7"/>
      <c r="P35" s="7"/>
      <c r="Q35" s="7"/>
      <c r="R35" s="8"/>
      <c r="S35" s="8"/>
      <c r="T35" s="8"/>
      <c r="U35" s="8"/>
      <c r="V35" s="8"/>
      <c r="W35" s="8"/>
      <c r="X35" s="8"/>
      <c r="Y35" s="8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8"/>
      <c r="AL35" s="57"/>
      <c r="AM35" s="57"/>
      <c r="AN35" s="57"/>
      <c r="AO35" s="57"/>
      <c r="AP35" s="57"/>
      <c r="AQ35" s="1"/>
      <c r="AR35" s="1"/>
    </row>
    <row r="36" spans="1:44" ht="14.25" customHeight="1" hidden="1">
      <c r="A36" s="76">
        <v>31</v>
      </c>
      <c r="B36" s="5" t="s">
        <v>35</v>
      </c>
      <c r="C36" s="6">
        <f t="shared" si="4"/>
        <v>0</v>
      </c>
      <c r="D36" s="106">
        <f t="shared" si="5"/>
        <v>0</v>
      </c>
      <c r="E36" s="4"/>
      <c r="F36" s="4"/>
      <c r="G36" s="4">
        <f t="shared" si="6"/>
        <v>0</v>
      </c>
      <c r="H36" s="7" t="str">
        <f t="shared" si="7"/>
        <v>ei käynyt</v>
      </c>
      <c r="I36" s="6"/>
      <c r="J36" s="6"/>
      <c r="K36" s="6"/>
      <c r="L36" s="6"/>
      <c r="M36" s="6"/>
      <c r="N36" s="7"/>
      <c r="O36" s="7"/>
      <c r="P36" s="7"/>
      <c r="Q36" s="7"/>
      <c r="R36" s="8"/>
      <c r="S36" s="8"/>
      <c r="T36" s="8"/>
      <c r="U36" s="8"/>
      <c r="V36" s="8"/>
      <c r="W36" s="8"/>
      <c r="X36" s="8"/>
      <c r="Y36" s="8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8"/>
      <c r="AL36" s="57"/>
      <c r="AM36" s="57"/>
      <c r="AN36" s="57"/>
      <c r="AO36" s="57"/>
      <c r="AP36" s="57"/>
      <c r="AQ36" s="1"/>
      <c r="AR36" s="1"/>
    </row>
    <row r="37" spans="1:44" ht="14.25" customHeight="1" hidden="1">
      <c r="A37" s="76">
        <v>32</v>
      </c>
      <c r="B37" s="5" t="s">
        <v>36</v>
      </c>
      <c r="C37" s="6">
        <f t="shared" si="4"/>
        <v>0</v>
      </c>
      <c r="D37" s="106">
        <f t="shared" si="5"/>
        <v>0</v>
      </c>
      <c r="E37" s="4"/>
      <c r="F37" s="4"/>
      <c r="G37" s="4">
        <f t="shared" si="6"/>
        <v>0</v>
      </c>
      <c r="H37" s="7" t="str">
        <f t="shared" si="7"/>
        <v>ei käynyt</v>
      </c>
      <c r="I37" s="6"/>
      <c r="J37" s="6"/>
      <c r="K37" s="6"/>
      <c r="L37" s="6"/>
      <c r="M37" s="6"/>
      <c r="N37" s="7"/>
      <c r="O37" s="7"/>
      <c r="P37" s="7"/>
      <c r="Q37" s="7"/>
      <c r="R37" s="8"/>
      <c r="S37" s="8"/>
      <c r="T37" s="8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8"/>
      <c r="AL37" s="57"/>
      <c r="AM37" s="57"/>
      <c r="AN37" s="57"/>
      <c r="AO37" s="57"/>
      <c r="AP37" s="57"/>
      <c r="AQ37" s="1"/>
      <c r="AR37" s="1"/>
    </row>
    <row r="38" spans="1:44" ht="14.25" customHeight="1" hidden="1">
      <c r="A38" s="76">
        <v>33</v>
      </c>
      <c r="B38" s="5" t="s">
        <v>24</v>
      </c>
      <c r="C38" s="6">
        <f t="shared" si="4"/>
        <v>0</v>
      </c>
      <c r="D38" s="106">
        <f t="shared" si="5"/>
        <v>0</v>
      </c>
      <c r="E38" s="4"/>
      <c r="F38" s="4"/>
      <c r="G38" s="4">
        <f t="shared" si="6"/>
        <v>0</v>
      </c>
      <c r="H38" s="7" t="str">
        <f t="shared" si="7"/>
        <v>ei käynyt</v>
      </c>
      <c r="I38" s="6"/>
      <c r="J38" s="6"/>
      <c r="K38" s="6"/>
      <c r="L38" s="6"/>
      <c r="M38" s="6"/>
      <c r="N38" s="7"/>
      <c r="O38" s="7"/>
      <c r="P38" s="7"/>
      <c r="Q38" s="7"/>
      <c r="R38" s="8"/>
      <c r="S38" s="8"/>
      <c r="T38" s="8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8"/>
      <c r="AL38" s="57"/>
      <c r="AM38" s="57"/>
      <c r="AN38" s="57"/>
      <c r="AO38" s="57"/>
      <c r="AP38" s="57"/>
      <c r="AQ38" s="1"/>
      <c r="AR38" s="1"/>
    </row>
    <row r="39" spans="1:44" ht="14.25" customHeight="1" hidden="1">
      <c r="A39" s="76">
        <v>34</v>
      </c>
      <c r="B39" s="5" t="s">
        <v>21</v>
      </c>
      <c r="C39" s="6">
        <f t="shared" si="4"/>
        <v>0</v>
      </c>
      <c r="D39" s="106">
        <f t="shared" si="5"/>
        <v>0</v>
      </c>
      <c r="E39" s="4"/>
      <c r="F39" s="4"/>
      <c r="G39" s="4">
        <f t="shared" si="6"/>
        <v>0</v>
      </c>
      <c r="H39" s="7" t="str">
        <f t="shared" si="7"/>
        <v>ei käynyt</v>
      </c>
      <c r="I39" s="6"/>
      <c r="J39" s="6"/>
      <c r="K39" s="6"/>
      <c r="L39" s="6"/>
      <c r="M39" s="6"/>
      <c r="N39" s="7"/>
      <c r="O39" s="7"/>
      <c r="P39" s="7"/>
      <c r="Q39" s="7"/>
      <c r="R39" s="8"/>
      <c r="S39" s="8"/>
      <c r="T39" s="8"/>
      <c r="U39" s="8"/>
      <c r="V39" s="8"/>
      <c r="W39" s="8"/>
      <c r="X39" s="8"/>
      <c r="Y39" s="8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8"/>
      <c r="AL39" s="57"/>
      <c r="AM39" s="57"/>
      <c r="AN39" s="57"/>
      <c r="AO39" s="57"/>
      <c r="AP39" s="57"/>
      <c r="AQ39" s="1"/>
      <c r="AR39" s="1"/>
    </row>
    <row r="40" spans="1:44" ht="14.25" customHeight="1" hidden="1">
      <c r="A40" s="76">
        <v>36</v>
      </c>
      <c r="B40" s="5" t="s">
        <v>25</v>
      </c>
      <c r="C40" s="6">
        <f t="shared" si="4"/>
        <v>0</v>
      </c>
      <c r="D40" s="106">
        <f t="shared" si="5"/>
        <v>0</v>
      </c>
      <c r="E40" s="4"/>
      <c r="F40" s="4"/>
      <c r="G40" s="4">
        <f t="shared" si="6"/>
        <v>0</v>
      </c>
      <c r="H40" s="7" t="str">
        <f t="shared" si="7"/>
        <v>ei käynyt</v>
      </c>
      <c r="I40" s="6"/>
      <c r="J40" s="6"/>
      <c r="K40" s="6"/>
      <c r="L40" s="6"/>
      <c r="M40" s="6"/>
      <c r="N40" s="7"/>
      <c r="O40" s="7"/>
      <c r="P40" s="7"/>
      <c r="Q40" s="7"/>
      <c r="R40" s="8"/>
      <c r="S40" s="8"/>
      <c r="T40" s="8"/>
      <c r="U40" s="8"/>
      <c r="V40" s="8"/>
      <c r="W40" s="8"/>
      <c r="X40" s="8"/>
      <c r="Y40" s="8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8"/>
      <c r="AL40" s="57"/>
      <c r="AM40" s="57"/>
      <c r="AN40" s="57"/>
      <c r="AO40" s="57"/>
      <c r="AP40" s="57"/>
      <c r="AQ40" s="1"/>
      <c r="AR40" s="1"/>
    </row>
    <row r="41" spans="1:44" ht="14.25" customHeight="1" hidden="1">
      <c r="A41" s="76">
        <v>37</v>
      </c>
      <c r="B41" s="5" t="s">
        <v>38</v>
      </c>
      <c r="C41" s="6">
        <f t="shared" si="4"/>
        <v>0</v>
      </c>
      <c r="D41" s="106">
        <f t="shared" si="5"/>
        <v>0</v>
      </c>
      <c r="E41" s="4"/>
      <c r="F41" s="4"/>
      <c r="G41" s="4">
        <f t="shared" si="6"/>
        <v>0</v>
      </c>
      <c r="H41" s="7" t="str">
        <f t="shared" si="7"/>
        <v>ei käynyt</v>
      </c>
      <c r="I41" s="6"/>
      <c r="J41" s="6"/>
      <c r="K41" s="6"/>
      <c r="L41" s="6"/>
      <c r="M41" s="6"/>
      <c r="N41" s="7"/>
      <c r="O41" s="7"/>
      <c r="P41" s="7"/>
      <c r="Q41" s="7"/>
      <c r="R41" s="8"/>
      <c r="S41" s="8"/>
      <c r="T41" s="8"/>
      <c r="U41" s="8"/>
      <c r="V41" s="8"/>
      <c r="W41" s="8"/>
      <c r="X41" s="8"/>
      <c r="Y41" s="8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8"/>
      <c r="AL41" s="57"/>
      <c r="AM41" s="57"/>
      <c r="AN41" s="57"/>
      <c r="AO41" s="57"/>
      <c r="AP41" s="57"/>
      <c r="AQ41" s="1"/>
      <c r="AR41" s="1"/>
    </row>
    <row r="42" spans="1:44" ht="14.25" customHeight="1" hidden="1">
      <c r="A42" s="76">
        <v>38</v>
      </c>
      <c r="B42" s="5" t="s">
        <v>39</v>
      </c>
      <c r="C42" s="6">
        <f t="shared" si="4"/>
        <v>0</v>
      </c>
      <c r="D42" s="106">
        <f t="shared" si="5"/>
        <v>0</v>
      </c>
      <c r="E42" s="4"/>
      <c r="F42" s="4"/>
      <c r="G42" s="4">
        <f t="shared" si="6"/>
        <v>0</v>
      </c>
      <c r="H42" s="7" t="str">
        <f t="shared" si="7"/>
        <v>ei käynyt</v>
      </c>
      <c r="I42" s="6"/>
      <c r="J42" s="6"/>
      <c r="K42" s="6"/>
      <c r="L42" s="6"/>
      <c r="M42" s="6"/>
      <c r="N42" s="7"/>
      <c r="O42" s="7"/>
      <c r="P42" s="7"/>
      <c r="Q42" s="7"/>
      <c r="R42" s="8"/>
      <c r="S42" s="8"/>
      <c r="T42" s="8"/>
      <c r="U42" s="8"/>
      <c r="V42" s="8"/>
      <c r="W42" s="8"/>
      <c r="X42" s="8"/>
      <c r="Y42" s="8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8"/>
      <c r="AL42" s="57"/>
      <c r="AM42" s="57"/>
      <c r="AN42" s="57"/>
      <c r="AO42" s="57"/>
      <c r="AP42" s="57"/>
      <c r="AQ42" s="1"/>
      <c r="AR42" s="1"/>
    </row>
    <row r="43" spans="1:44" ht="14.25" customHeight="1" hidden="1">
      <c r="A43" s="76">
        <v>39</v>
      </c>
      <c r="B43" s="5" t="s">
        <v>40</v>
      </c>
      <c r="C43" s="6">
        <f t="shared" si="4"/>
        <v>0</v>
      </c>
      <c r="D43" s="106">
        <f t="shared" si="5"/>
        <v>0</v>
      </c>
      <c r="E43" s="4"/>
      <c r="F43" s="4"/>
      <c r="G43" s="4">
        <f t="shared" si="6"/>
        <v>0</v>
      </c>
      <c r="H43" s="7" t="str">
        <f t="shared" si="7"/>
        <v>ei käynyt</v>
      </c>
      <c r="I43" s="6"/>
      <c r="J43" s="6"/>
      <c r="K43" s="6"/>
      <c r="L43" s="6"/>
      <c r="M43" s="6"/>
      <c r="N43" s="7"/>
      <c r="O43" s="7"/>
      <c r="P43" s="7"/>
      <c r="Q43" s="7"/>
      <c r="R43" s="8"/>
      <c r="S43" s="8"/>
      <c r="T43" s="8"/>
      <c r="U43" s="8"/>
      <c r="V43" s="8"/>
      <c r="W43" s="8"/>
      <c r="X43" s="8"/>
      <c r="Y43" s="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8"/>
      <c r="AL43" s="57"/>
      <c r="AM43" s="57"/>
      <c r="AN43" s="57"/>
      <c r="AO43" s="57"/>
      <c r="AP43" s="57"/>
      <c r="AQ43" s="1"/>
      <c r="AR43" s="1"/>
    </row>
    <row r="44" spans="1:44" ht="14.25" customHeight="1" hidden="1">
      <c r="A44" s="76">
        <v>40</v>
      </c>
      <c r="B44" s="5" t="s">
        <v>41</v>
      </c>
      <c r="C44" s="6">
        <f t="shared" si="4"/>
        <v>0</v>
      </c>
      <c r="D44" s="106">
        <f t="shared" si="5"/>
        <v>0</v>
      </c>
      <c r="E44" s="4"/>
      <c r="F44" s="4"/>
      <c r="G44" s="4">
        <f t="shared" si="6"/>
        <v>0</v>
      </c>
      <c r="H44" s="7" t="str">
        <f t="shared" si="7"/>
        <v>ei käynyt</v>
      </c>
      <c r="I44" s="6"/>
      <c r="J44" s="6"/>
      <c r="K44" s="6"/>
      <c r="L44" s="6"/>
      <c r="M44" s="6"/>
      <c r="N44" s="7"/>
      <c r="O44" s="7"/>
      <c r="P44" s="7"/>
      <c r="Q44" s="7"/>
      <c r="R44" s="8"/>
      <c r="S44" s="8"/>
      <c r="T44" s="8"/>
      <c r="U44" s="8"/>
      <c r="V44" s="8"/>
      <c r="W44" s="8"/>
      <c r="X44" s="8"/>
      <c r="Y44" s="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8"/>
      <c r="AL44" s="57"/>
      <c r="AM44" s="57"/>
      <c r="AN44" s="57"/>
      <c r="AO44" s="57"/>
      <c r="AP44" s="57"/>
      <c r="AQ44" s="1"/>
      <c r="AR44" s="1"/>
    </row>
    <row r="45" spans="1:44" ht="14.25" customHeight="1" hidden="1">
      <c r="A45" s="76">
        <v>41</v>
      </c>
      <c r="B45" s="5" t="s">
        <v>42</v>
      </c>
      <c r="C45" s="6">
        <f t="shared" si="4"/>
        <v>0</v>
      </c>
      <c r="D45" s="106">
        <f t="shared" si="5"/>
        <v>0</v>
      </c>
      <c r="E45" s="4"/>
      <c r="F45" s="4"/>
      <c r="G45" s="4">
        <f t="shared" si="6"/>
        <v>0</v>
      </c>
      <c r="H45" s="7" t="str">
        <f t="shared" si="7"/>
        <v>ei käynyt</v>
      </c>
      <c r="I45" s="6"/>
      <c r="J45" s="6"/>
      <c r="K45" s="6"/>
      <c r="L45" s="6"/>
      <c r="M45" s="6"/>
      <c r="N45" s="7"/>
      <c r="O45" s="7"/>
      <c r="P45" s="7"/>
      <c r="Q45" s="7"/>
      <c r="R45" s="8"/>
      <c r="S45" s="8"/>
      <c r="T45" s="8"/>
      <c r="U45" s="8"/>
      <c r="V45" s="8"/>
      <c r="W45" s="8"/>
      <c r="X45" s="8"/>
      <c r="Y45" s="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8"/>
      <c r="AL45" s="57"/>
      <c r="AM45" s="57"/>
      <c r="AN45" s="57"/>
      <c r="AO45" s="57"/>
      <c r="AP45" s="57"/>
      <c r="AQ45" s="1"/>
      <c r="AR45" s="1"/>
    </row>
    <row r="46" spans="1:44" ht="14.25" customHeight="1" hidden="1">
      <c r="A46" s="76">
        <v>42</v>
      </c>
      <c r="B46" s="5" t="s">
        <v>43</v>
      </c>
      <c r="C46" s="6">
        <f t="shared" si="4"/>
        <v>0</v>
      </c>
      <c r="D46" s="106">
        <f t="shared" si="5"/>
        <v>0</v>
      </c>
      <c r="E46" s="4"/>
      <c r="F46" s="4"/>
      <c r="G46" s="4">
        <f t="shared" si="6"/>
        <v>0</v>
      </c>
      <c r="H46" s="7" t="str">
        <f t="shared" si="7"/>
        <v>ei käynyt</v>
      </c>
      <c r="I46" s="6"/>
      <c r="J46" s="6"/>
      <c r="K46" s="6"/>
      <c r="L46" s="6"/>
      <c r="M46" s="6"/>
      <c r="N46" s="7"/>
      <c r="O46" s="7"/>
      <c r="P46" s="7"/>
      <c r="Q46" s="7"/>
      <c r="R46" s="8"/>
      <c r="S46" s="8"/>
      <c r="T46" s="8"/>
      <c r="U46" s="8"/>
      <c r="V46" s="8"/>
      <c r="W46" s="8"/>
      <c r="X46" s="8"/>
      <c r="Y46" s="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8"/>
      <c r="AL46" s="57"/>
      <c r="AM46" s="57"/>
      <c r="AN46" s="57"/>
      <c r="AO46" s="57"/>
      <c r="AP46" s="57"/>
      <c r="AQ46" s="1"/>
      <c r="AR46" s="1"/>
    </row>
    <row r="47" spans="1:44" ht="14.25" customHeight="1" hidden="1">
      <c r="A47" s="76">
        <v>43</v>
      </c>
      <c r="B47" s="5" t="s">
        <v>44</v>
      </c>
      <c r="C47" s="6">
        <f t="shared" si="4"/>
        <v>0</v>
      </c>
      <c r="D47" s="106">
        <f t="shared" si="5"/>
        <v>0</v>
      </c>
      <c r="E47" s="4"/>
      <c r="F47" s="4"/>
      <c r="G47" s="4">
        <f t="shared" si="6"/>
        <v>0</v>
      </c>
      <c r="H47" s="7" t="str">
        <f t="shared" si="7"/>
        <v>ei käynyt</v>
      </c>
      <c r="I47" s="6"/>
      <c r="J47" s="6"/>
      <c r="K47" s="6"/>
      <c r="L47" s="6"/>
      <c r="M47" s="6"/>
      <c r="N47" s="7"/>
      <c r="O47" s="7"/>
      <c r="P47" s="7"/>
      <c r="Q47" s="7"/>
      <c r="R47" s="8"/>
      <c r="S47" s="8"/>
      <c r="T47" s="8"/>
      <c r="U47" s="8"/>
      <c r="V47" s="8"/>
      <c r="W47" s="8"/>
      <c r="X47" s="8"/>
      <c r="Y47" s="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18"/>
      <c r="AL47" s="57"/>
      <c r="AM47" s="57"/>
      <c r="AN47" s="57"/>
      <c r="AO47" s="57"/>
      <c r="AP47" s="57"/>
      <c r="AQ47" s="1"/>
      <c r="AR47" s="1"/>
    </row>
    <row r="48" spans="1:44" ht="14.25" customHeight="1" hidden="1">
      <c r="A48" s="76">
        <v>44</v>
      </c>
      <c r="B48" s="5" t="s">
        <v>45</v>
      </c>
      <c r="C48" s="6">
        <f t="shared" si="4"/>
        <v>0</v>
      </c>
      <c r="D48" s="106">
        <f t="shared" si="5"/>
        <v>0</v>
      </c>
      <c r="E48" s="4"/>
      <c r="F48" s="4"/>
      <c r="G48" s="4">
        <f t="shared" si="6"/>
        <v>0</v>
      </c>
      <c r="H48" s="7" t="str">
        <f t="shared" si="7"/>
        <v>ei käynyt</v>
      </c>
      <c r="I48" s="6"/>
      <c r="J48" s="6"/>
      <c r="K48" s="6"/>
      <c r="L48" s="6"/>
      <c r="M48" s="6"/>
      <c r="N48" s="7"/>
      <c r="O48" s="7"/>
      <c r="P48" s="7"/>
      <c r="Q48" s="7"/>
      <c r="R48" s="8"/>
      <c r="S48" s="8"/>
      <c r="T48" s="8"/>
      <c r="U48" s="8"/>
      <c r="V48" s="8"/>
      <c r="W48" s="8"/>
      <c r="X48" s="8"/>
      <c r="Y48" s="8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8"/>
      <c r="AL48" s="57"/>
      <c r="AM48" s="57"/>
      <c r="AN48" s="57"/>
      <c r="AO48" s="57"/>
      <c r="AP48" s="57"/>
      <c r="AQ48" s="1"/>
      <c r="AR48" s="1"/>
    </row>
    <row r="49" spans="1:44" ht="14.25" customHeight="1" hidden="1">
      <c r="A49" s="76">
        <v>45</v>
      </c>
      <c r="B49" s="5" t="s">
        <v>46</v>
      </c>
      <c r="C49" s="6">
        <f t="shared" si="4"/>
        <v>0</v>
      </c>
      <c r="D49" s="106">
        <f t="shared" si="5"/>
        <v>0</v>
      </c>
      <c r="E49" s="4"/>
      <c r="F49" s="4"/>
      <c r="G49" s="4">
        <f t="shared" si="6"/>
        <v>0</v>
      </c>
      <c r="H49" s="7" t="str">
        <f t="shared" si="7"/>
        <v>ei käynyt</v>
      </c>
      <c r="I49" s="6"/>
      <c r="J49" s="6"/>
      <c r="K49" s="6"/>
      <c r="L49" s="6"/>
      <c r="M49" s="6"/>
      <c r="N49" s="7"/>
      <c r="O49" s="7"/>
      <c r="P49" s="7"/>
      <c r="Q49" s="16"/>
      <c r="R49" s="8"/>
      <c r="S49" s="8"/>
      <c r="T49" s="8"/>
      <c r="U49" s="8"/>
      <c r="V49" s="8"/>
      <c r="W49" s="8"/>
      <c r="X49" s="8"/>
      <c r="Y49" s="8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18"/>
      <c r="AL49" s="57"/>
      <c r="AM49" s="57"/>
      <c r="AN49" s="57"/>
      <c r="AO49" s="57"/>
      <c r="AP49" s="57"/>
      <c r="AQ49" s="1"/>
      <c r="AR49" s="1"/>
    </row>
    <row r="50" spans="1:44" s="113" customFormat="1" ht="15.75" customHeight="1">
      <c r="A50" s="110"/>
      <c r="B50" s="110" t="s">
        <v>47</v>
      </c>
      <c r="C50" s="111">
        <f>SUM(C2:C49)</f>
        <v>376.7699999999999</v>
      </c>
      <c r="D50" s="112">
        <f>F50+E50</f>
        <v>167</v>
      </c>
      <c r="E50" s="113">
        <f>SUM(E2:E11)</f>
        <v>78</v>
      </c>
      <c r="F50" s="112">
        <f>SUM(F2:F49)</f>
        <v>89</v>
      </c>
      <c r="G50" s="112">
        <f>SUM(G2:G49)</f>
        <v>167</v>
      </c>
      <c r="H50" s="111">
        <f>AVERAGE(H2:H49)</f>
        <v>2.423803907119021</v>
      </c>
      <c r="I50" s="111"/>
      <c r="J50" s="111"/>
      <c r="K50" s="111"/>
      <c r="L50" s="111"/>
      <c r="M50" s="111"/>
      <c r="N50" s="111"/>
      <c r="O50" s="111"/>
      <c r="P50" s="114"/>
      <c r="Q50" s="115"/>
      <c r="R50" s="116"/>
      <c r="S50" s="111"/>
      <c r="T50" s="111"/>
      <c r="U50" s="110"/>
      <c r="V50" s="110"/>
      <c r="W50" s="110"/>
      <c r="X50" s="110"/>
      <c r="Y50" s="110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8"/>
      <c r="AL50" s="57"/>
      <c r="AM50" s="57"/>
      <c r="AN50" s="57"/>
      <c r="AO50" s="57"/>
      <c r="AP50" s="57"/>
      <c r="AQ50" s="115"/>
      <c r="AR50" s="115"/>
    </row>
    <row r="51" spans="3:16" ht="13.5" customHeight="1">
      <c r="C51" s="9"/>
      <c r="D51" s="107"/>
      <c r="N51" s="9"/>
      <c r="O51" s="9"/>
      <c r="P51" s="1"/>
    </row>
    <row r="52" spans="2:16" ht="14.25" customHeight="1">
      <c r="B52" t="s">
        <v>90</v>
      </c>
      <c r="N52" s="9"/>
      <c r="O52" s="9"/>
      <c r="P52" s="1"/>
    </row>
    <row r="53" ht="12.75">
      <c r="AP53" s="1"/>
    </row>
    <row r="54" ht="12.75">
      <c r="AP54" s="1"/>
    </row>
    <row r="56" ht="12.75">
      <c r="AP56" s="1"/>
    </row>
    <row r="57" ht="12.75">
      <c r="AP5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Manner</cp:lastModifiedBy>
  <dcterms:created xsi:type="dcterms:W3CDTF">2010-03-02T15:00:27Z</dcterms:created>
  <dcterms:modified xsi:type="dcterms:W3CDTF">2024-04-12T07:10:42Z</dcterms:modified>
  <cp:category/>
  <cp:version/>
  <cp:contentType/>
  <cp:contentStatus/>
</cp:coreProperties>
</file>